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<sst xmlns="http://schemas.openxmlformats.org/spreadsheetml/2006/main" count="861" uniqueCount="504">
  <si>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</si>
  <si>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</si>
  <si>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</si>
  <si>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</si>
  <si>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</si>
  <si>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</si>
  <si>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</si>
  <si>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</si>
  <si>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</si>
  <si>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</si>
  <si>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</si>
  <si>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</si>
  <si>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</si>
  <si>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</si>
  <si>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</si>
  <si>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</si>
  <si>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</si>
  <si>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</si>
  <si>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</si>
  <si>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</si>
  <si>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</si>
  <si>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</si>
  <si>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</si>
  <si>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</si>
  <si>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</si>
  <si>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</si>
  <si>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</si>
  <si>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</si>
  <si>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</si>
  <si>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</si>
  <si>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</si>
  <si>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</si>
  <si>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</si>
  <si>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</si>
  <si>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</si>
  <si>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</si>
  <si>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</si>
  <si>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</si>
  <si>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</si>
  <si>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</si>
  <si>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</si>
  <si>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</si>
  <si>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</si>
  <si>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</si>
  <si>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</si>
  <si>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</si>
  <si>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</si>
  <si>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</si>
  <si>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</si>
  <si>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</si>
  <si>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</si>
  <si>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</si>
  <si>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</si>
  <si>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</si>
  <si>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</si>
  <si>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</si>
  <si>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</si>
  <si>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</si>
  <si>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</si>
  <si>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</si>
  <si>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</si>
  <si>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</si>
  <si>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</si>
  <si>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</si>
  <si>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</si>
  <si>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</si>
  <si>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</si>
  <si>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</si>
  <si>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</si>
  <si>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</si>
  <si>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</si>
  <si>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</si>
  <si>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</si>
  <si>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</si>
  <si>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</si>
  <si>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</si>
  <si>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</si>
  <si>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</si>
  <si>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</si>
  <si>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</si>
  <si>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</si>
  <si>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</si>
  <si>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</si>
  <si>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</si>
  <si>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</si>
  <si>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</si>
  <si>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</si>
  <si>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</si>
  <si>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</si>
  <si>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</si>
  <si>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</si>
  <si>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</si>
  <si>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</si>
  <si>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</si>
  <si>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</si>
  <si>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</si>
  <si>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</si>
  <si>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</si>
  <si>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</si>
  <si>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</si>
  <si>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</si>
  <si>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</si>
  <si>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</si>
  <si>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</si>
  <si>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</si>
  <si>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</si>
  <si>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</si>
  <si>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</si>
  <si>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</si>
  <si>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</si>
  <si>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</si>
  <si>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</si>
  <si>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</si>
  <si>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</si>
  <si>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</si>
  <si>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</si>
  <si>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</si>
  <si>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</si>
  <si>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</si>
  <si>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</si>
  <si>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</si>
  <si>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</si>
  <si>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</si>
  <si>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</si>
  <si>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</si>
  <si>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</si>
  <si>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</si>
  <si>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</si>
  <si>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</si>
  <si>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</si>
  <si>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</si>
  <si>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</si>
  <si>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</si>
  <si>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</si>
  <si>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</si>
  <si>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</si>
  <si>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</si>
  <si>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</si>
  <si>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</si>
  <si>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</si>
  <si>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</si>
  <si>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</si>
  <si>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</si>
  <si>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</si>
  <si>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</si>
  <si>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</si>
  <si>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</si>
  <si>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</si>
  <si>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</si>
  <si>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</si>
  <si>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</si>
  <si>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</si>
  <si>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</si>
  <si>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</si>
  <si>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</si>
  <si>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</si>
  <si>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</si>
  <si>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</si>
  <si>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</si>
  <si>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</si>
  <si>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</si>
  <si>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</si>
  <si>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</si>
  <si>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</si>
  <si>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</si>
  <si>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</si>
  <si>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</si>
  <si>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</si>
  <si>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</si>
  <si>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</si>
  <si>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</si>
  <si>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</si>
  <si>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</si>
  <si>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</si>
  <si>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</si>
  <si>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</si>
  <si>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</si>
  <si>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</si>
  <si>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</si>
  <si>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</si>
  <si>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</si>
  <si>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</si>
  <si>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</si>
  <si>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</si>
  <si>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</si>
  <si>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</si>
  <si>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</si>
  <si>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</si>
  <si>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</si>
  <si>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</si>
  <si>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</si>
  <si>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</si>
  <si>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</si>
  <si>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</si>
  <si>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</si>
  <si>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</si>
  <si>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</si>
  <si>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</si>
  <si>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</si>
  <si>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</si>
  <si>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</si>
  <si>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</si>
  <si>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</si>
  <si>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</si>
  <si>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</si>
  <si>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</si>
  <si>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</si>
  <si>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</si>
  <si>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</si>
  <si>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</si>
  <si>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</si>
  <si>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</si>
  <si>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</si>
  <si>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</si>
  <si>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</si>
  <si>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</si>
  <si>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</si>
  <si>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</si>
  <si>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</si>
  <si>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</si>
  <si>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</si>
  <si>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</si>
  <si>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</si>
  <si>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</si>
  <si>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</si>
  <si>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</si>
  <si>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</si>
  <si>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</si>
  <si>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</si>
  <si>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</si>
  <si>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</si>
  <si>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</si>
  <si>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</si>
  <si>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</si>
  <si>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</si>
  <si>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</si>
  <si>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</si>
  <si>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</si>
  <si>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</si>
  <si>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</si>
  <si>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</si>
  <si>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</si>
  <si>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</si>
  <si>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</si>
  <si>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</si>
  <si>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</si>
  <si>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</si>
  <si>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</si>
  <si>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</si>
  <si>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</si>
  <si>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</si>
  <si>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</si>
  <si>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</si>
  <si>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</si>
  <si>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</si>
  <si>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</si>
  <si>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</si>
  <si>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</si>
  <si>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</si>
  <si>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</si>
  <si>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</si>
  <si>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</si>
  <si>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</si>
  <si>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</si>
  <si>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</si>
  <si>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</si>
  <si>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</si>
  <si>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</si>
  <si>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</si>
  <si>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</si>
  <si>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</si>
  <si>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</si>
  <si>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</si>
  <si>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</si>
  <si>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</si>
  <si>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</si>
  <si>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</si>
  <si>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</si>
  <si>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</si>
  <si>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</si>
  <si>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</si>
  <si>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</si>
  <si>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</si>
  <si>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</si>
  <si>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</si>
  <si>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</si>
  <si>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</si>
  <si>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</si>
  <si>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</si>
  <si>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</si>
  <si>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</si>
  <si>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</si>
  <si>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</si>
  <si>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</si>
  <si>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</si>
  <si>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</si>
  <si>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</si>
  <si>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</si>
  <si>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</si>
  <si>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</si>
  <si>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</si>
  <si>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</si>
  <si>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</si>
  <si>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</si>
  <si>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</si>
  <si>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</si>
  <si>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</si>
  <si>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</si>
  <si>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</si>
  <si>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</si>
  <si>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</si>
  <si>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</si>
  <si>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</si>
  <si>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</si>
  <si>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</si>
  <si>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</si>
  <si>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</si>
  <si>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</si>
  <si>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</si>
  <si>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</si>
  <si>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</si>
  <si>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</si>
  <si>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</si>
  <si>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</si>
  <si>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</si>
  <si>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</si>
  <si>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</si>
  <si>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</si>
  <si>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</si>
  <si>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</si>
  <si>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</si>
  <si>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</si>
  <si>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</si>
  <si>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</si>
  <si>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</si>
  <si>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</si>
  <si>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</si>
  <si>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</si>
  <si>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</si>
  <si>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</si>
  <si>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</si>
  <si>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</si>
  <si>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</si>
  <si>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</si>
  <si>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</si>
  <si>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</si>
  <si>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</si>
  <si>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</si>
  <si>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</si>
  <si>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</si>
  <si>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</si>
  <si>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</si>
  <si>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</si>
  <si>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</si>
  <si>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</si>
  <si>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</si>
  <si>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</si>
  <si>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</si>
  <si>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</si>
  <si>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</si>
  <si>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</si>
  <si>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</si>
  <si>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</si>
  <si>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</si>
  <si>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</si>
  <si>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</si>
  <si>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</si>
  <si>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</si>
  <si>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</si>
  <si>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</si>
  <si>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</si>
  <si>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</si>
  <si>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</si>
  <si>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</si>
  <si>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</si>
  <si>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</si>
  <si>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</si>
  <si>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</si>
  <si>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</si>
  <si>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</si>
  <si>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</si>
  <si>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</si>
  <si>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</si>
  <si>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</si>
  <si>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</si>
  <si>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</si>
  <si>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</si>
  <si>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</si>
  <si>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</si>
  <si>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</si>
  <si>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</si>
  <si>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</si>
  <si>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</si>
  <si>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</si>
  <si>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</si>
  <si>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</si>
  <si>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</si>
  <si>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</si>
  <si>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</si>
  <si>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</si>
  <si>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</si>
  <si>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</si>
  <si>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</si>
  <si>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</si>
  <si>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</si>
  <si>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</si>
  <si>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</si>
  <si>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</si>
  <si>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</si>
  <si>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</si>
  <si>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</si>
  <si>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</si>
  <si>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</si>
  <si>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</si>
  <si>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</si>
  <si>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</si>
  <si>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</si>
  <si>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</si>
  <si>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</si>
  <si>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</si>
  <si>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</si>
  <si>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</si>
  <si>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</si>
  <si>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</si>
  <si>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</si>
  <si>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</si>
  <si>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</si>
  <si>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</si>
  <si>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</si>
  <si>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</si>
  <si>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</si>
  <si>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</si>
  <si>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</si>
  <si>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</si>
  <si>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</si>
  <si>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</si>
  <si>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</si>
  <si>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</si>
  <si>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</si>
  <si>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</si>
  <si>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</si>
  <si>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</si>
  <si>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</si>
  <si>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</si>
  <si>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</si>
  <si>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</si>
  <si>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</si>
  <si>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</si>
  <si>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</si>
  <si>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</si>
  <si>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</si>
  <si>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</si>
  <si>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</si>
  <si>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</si>
  <si>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</si>
  <si>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</si>
  <si>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</si>
  <si>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</si>
  <si>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</si>
  <si>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</si>
  <si>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</si>
  <si>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</si>
  <si>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</si>
  <si>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</si>
  <si>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</si>
  <si>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</si>
  <si>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</si>
  <si>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</si>
  <si>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</si>
  <si>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</si>
  <si>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</si>
  <si>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</si>
  <si>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</si>
  <si>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</si>
  <si>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</si>
  <si>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</si>
  <si>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</si>
  <si>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</si>
  <si>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</si>
  <si>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</si>
  <si>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</si>
  <si>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</si>
  <si>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</si>
  <si>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</si>
  <si>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Местонахождение(адрес) __150033,г.Ярославль пр.Шавырина, д.14</t>
  </si>
  <si>
    <t>форма/форма  собственности Муниципальное унитарное предприятие</t>
  </si>
  <si>
    <t>Вид деятельности                          Обслуживание жилого фонда</t>
  </si>
  <si>
    <t>42/14</t>
  </si>
  <si>
    <t>Местонахождение(адрес) ___г.Ярославль пр.Шавырина д.14_____________________________</t>
  </si>
  <si>
    <t>10.03.2004.</t>
  </si>
  <si>
    <t>Организация___МУП "РЭУ-11" г.Ярославля___________________________________</t>
  </si>
  <si>
    <t>Единица измерения: тыс.руб./(ненужное зачеркнуть)</t>
  </si>
  <si>
    <t>Организация______ОАО "РЭУ №11" г.Ярославля</t>
  </si>
  <si>
    <t>Организация__ОАО "РЭУ № 11" г.Ярославля____________</t>
  </si>
  <si>
    <t>Организация___ОАО "РЭУ  № 11" г.Ярославля______________________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</si>
  <si>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</si>
  <si>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30.03.2010.</t>
  </si>
  <si>
    <t>Организация__ОАО "РЭУ № 11"____________________________________</t>
  </si>
  <si>
    <t>Местонахождение(адрес) __проезд Шавырина д.14______________________________</t>
  </si>
  <si>
    <t xml:space="preserve">               на       31 декабря     2010 г.</t>
  </si>
  <si>
    <t>10  12   31</t>
  </si>
  <si>
    <t xml:space="preserve">               на  31 декабря  2010__г.</t>
  </si>
  <si>
    <t xml:space="preserve">               на  31  декабря  2010_г.</t>
  </si>
  <si>
    <t xml:space="preserve">               на 31 декабря 2010_г.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</si>
</sst>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34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35" borderId="24" xfId="0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right"/>
      <protection/>
    </xf>
    <xf numFmtId="0" fontId="0" fillId="35" borderId="19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D95" sqref="D95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285</v>
      </c>
    </row>
    <row r="2" spans="3:4" ht="12.75">
      <c r="C2" s="257" t="s">
        <v>286</v>
      </c>
      <c r="D2" s="257"/>
    </row>
    <row r="3" spans="1:4" ht="12.75">
      <c r="A3" s="102"/>
      <c r="C3" s="257" t="s">
        <v>290</v>
      </c>
      <c r="D3" s="257"/>
    </row>
    <row r="4" spans="1:4" ht="12.75">
      <c r="A4" s="107" t="s">
        <v>287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499</v>
      </c>
      <c r="B6" s="108" t="s">
        <v>291</v>
      </c>
      <c r="C6" s="108"/>
      <c r="D6" s="111" t="s">
        <v>288</v>
      </c>
    </row>
    <row r="7" spans="1:4" ht="12.75">
      <c r="A7" s="108"/>
      <c r="B7" s="108" t="s">
        <v>70</v>
      </c>
      <c r="C7" s="108"/>
      <c r="D7" s="112" t="s">
        <v>500</v>
      </c>
    </row>
    <row r="8" spans="1:4" ht="12.75">
      <c r="A8" s="108" t="s">
        <v>492</v>
      </c>
      <c r="B8" s="108" t="s">
        <v>71</v>
      </c>
      <c r="C8" s="108"/>
      <c r="D8" s="113">
        <v>21719349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7602062198</v>
      </c>
    </row>
    <row r="11" spans="1:4" ht="12.75">
      <c r="A11" s="108" t="s">
        <v>486</v>
      </c>
      <c r="B11" s="108" t="s">
        <v>76</v>
      </c>
      <c r="C11" s="108"/>
      <c r="D11" s="113"/>
    </row>
    <row r="12" spans="1:4" ht="12.75">
      <c r="A12" s="108" t="s">
        <v>77</v>
      </c>
      <c r="B12" s="108" t="s">
        <v>289</v>
      </c>
      <c r="C12" s="108"/>
      <c r="D12" s="113">
        <v>42</v>
      </c>
    </row>
    <row r="13" spans="1:4" ht="12.75">
      <c r="A13" s="108" t="s">
        <v>485</v>
      </c>
      <c r="B13" s="108"/>
      <c r="C13" s="108"/>
      <c r="D13" s="115">
        <v>14</v>
      </c>
    </row>
    <row r="14" spans="1:4" ht="13.5" thickBot="1">
      <c r="A14" s="108" t="s">
        <v>491</v>
      </c>
      <c r="B14" s="108" t="s">
        <v>80</v>
      </c>
      <c r="C14" s="108"/>
      <c r="D14" s="116" t="s">
        <v>81</v>
      </c>
    </row>
    <row r="15" spans="1:4" ht="12.75">
      <c r="A15" s="108" t="s">
        <v>484</v>
      </c>
      <c r="B15" s="108"/>
      <c r="C15" s="108"/>
      <c r="D15" s="108"/>
    </row>
    <row r="16" spans="1:4" ht="12.75">
      <c r="A16" s="108" t="s">
        <v>83</v>
      </c>
      <c r="B16" s="108"/>
      <c r="C16" s="108"/>
      <c r="D16" s="108"/>
    </row>
    <row r="17" spans="1:4" ht="12.75">
      <c r="A17" s="108"/>
      <c r="B17" s="108"/>
      <c r="C17" s="117" t="s">
        <v>84</v>
      </c>
      <c r="D17" s="5"/>
    </row>
    <row r="18" spans="1:4" ht="12.75">
      <c r="A18" s="108"/>
      <c r="B18" s="108"/>
      <c r="C18" s="117" t="s">
        <v>85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86</v>
      </c>
      <c r="B21" s="56" t="s">
        <v>87</v>
      </c>
      <c r="C21" s="56" t="s">
        <v>88</v>
      </c>
      <c r="D21" s="56" t="s">
        <v>89</v>
      </c>
    </row>
    <row r="22" spans="1:4" ht="25.5">
      <c r="A22" s="49" t="s">
        <v>90</v>
      </c>
      <c r="B22" s="50">
        <v>110</v>
      </c>
      <c r="C22" s="9"/>
      <c r="D22" s="9"/>
    </row>
    <row r="23" spans="1:4" ht="12.75">
      <c r="A23" s="49" t="s">
        <v>91</v>
      </c>
      <c r="B23" s="50">
        <v>120</v>
      </c>
      <c r="C23" s="9">
        <v>619</v>
      </c>
      <c r="D23" s="9">
        <v>457</v>
      </c>
    </row>
    <row r="24" spans="1:4" ht="12.75">
      <c r="A24" s="49" t="s">
        <v>92</v>
      </c>
      <c r="B24" s="50">
        <v>130</v>
      </c>
      <c r="C24" s="9"/>
      <c r="D24" s="9"/>
    </row>
    <row r="25" spans="1:4" ht="12.75">
      <c r="A25" s="49" t="s">
        <v>93</v>
      </c>
      <c r="B25" s="50">
        <v>135</v>
      </c>
      <c r="C25" s="9"/>
      <c r="D25" s="9"/>
    </row>
    <row r="26" spans="1:4" ht="12.75">
      <c r="A26" s="49" t="s">
        <v>94</v>
      </c>
      <c r="B26" s="50">
        <v>140</v>
      </c>
      <c r="C26" s="9"/>
      <c r="D26" s="9"/>
    </row>
    <row r="27" spans="1:4" ht="12.75">
      <c r="A27" s="49" t="s">
        <v>95</v>
      </c>
      <c r="B27" s="50">
        <v>145</v>
      </c>
      <c r="C27" s="9">
        <v>13</v>
      </c>
      <c r="D27" s="9">
        <v>14</v>
      </c>
    </row>
    <row r="28" spans="1:4" ht="12.75">
      <c r="A28" s="49" t="s">
        <v>96</v>
      </c>
      <c r="B28" s="50">
        <v>150</v>
      </c>
      <c r="C28" s="9"/>
      <c r="D28" s="9"/>
    </row>
    <row r="29" spans="1:4" ht="12.75">
      <c r="A29" s="51" t="s">
        <v>97</v>
      </c>
      <c r="B29" s="48">
        <v>190</v>
      </c>
      <c r="C29" s="14">
        <f>SUM(C22:C28)</f>
        <v>632</v>
      </c>
      <c r="D29" s="14">
        <f>SUM(D22:D28)</f>
        <v>471</v>
      </c>
    </row>
    <row r="30" spans="1:4" ht="25.5">
      <c r="A30" s="47" t="s">
        <v>98</v>
      </c>
      <c r="B30" s="48">
        <v>210</v>
      </c>
      <c r="C30" s="14">
        <f>SUM(C31:C37)</f>
        <v>758</v>
      </c>
      <c r="D30" s="14">
        <f>SUM(D31:D37)</f>
        <v>371</v>
      </c>
    </row>
    <row r="31" spans="1:4" ht="12.75">
      <c r="A31" s="46" t="s">
        <v>99</v>
      </c>
      <c r="B31" s="25">
        <v>211</v>
      </c>
      <c r="C31" s="10">
        <v>702</v>
      </c>
      <c r="D31" s="10">
        <v>354</v>
      </c>
    </row>
    <row r="32" spans="1:4" ht="12.75">
      <c r="A32" s="46" t="s">
        <v>100</v>
      </c>
      <c r="B32" s="25">
        <v>212</v>
      </c>
      <c r="C32" s="10"/>
      <c r="D32" s="10"/>
    </row>
    <row r="33" spans="1:4" ht="12.75">
      <c r="A33" s="46" t="s">
        <v>101</v>
      </c>
      <c r="B33" s="25">
        <v>213</v>
      </c>
      <c r="C33" s="10"/>
      <c r="D33" s="10"/>
    </row>
    <row r="34" spans="1:4" ht="12.75">
      <c r="A34" s="46" t="s">
        <v>102</v>
      </c>
      <c r="B34" s="25">
        <v>214</v>
      </c>
      <c r="C34" s="10"/>
      <c r="D34" s="10"/>
    </row>
    <row r="35" spans="1:4" ht="12.75">
      <c r="A35" s="46" t="s">
        <v>103</v>
      </c>
      <c r="B35" s="25">
        <v>215</v>
      </c>
      <c r="C35" s="10"/>
      <c r="D35" s="10"/>
    </row>
    <row r="36" spans="1:4" ht="12.75">
      <c r="A36" s="46" t="s">
        <v>104</v>
      </c>
      <c r="B36" s="25">
        <v>216</v>
      </c>
      <c r="C36" s="10">
        <v>56</v>
      </c>
      <c r="D36" s="10">
        <v>17</v>
      </c>
    </row>
    <row r="37" spans="1:4" ht="12.75">
      <c r="A37" s="46" t="s">
        <v>105</v>
      </c>
      <c r="B37" s="25">
        <v>217</v>
      </c>
      <c r="C37" s="10"/>
      <c r="D37" s="10"/>
    </row>
    <row r="38" spans="1:4" ht="12.75">
      <c r="A38" s="49" t="s">
        <v>106</v>
      </c>
      <c r="B38" s="50">
        <v>220</v>
      </c>
      <c r="C38" s="9"/>
      <c r="D38" s="9"/>
    </row>
    <row r="39" spans="1:4" ht="25.5">
      <c r="A39" s="49" t="s">
        <v>107</v>
      </c>
      <c r="B39" s="50">
        <v>230</v>
      </c>
      <c r="C39" s="9"/>
      <c r="D39" s="9"/>
    </row>
    <row r="40" spans="1:4" ht="12.75">
      <c r="A40" s="46" t="s">
        <v>108</v>
      </c>
      <c r="B40" s="25">
        <v>231</v>
      </c>
      <c r="C40" s="10"/>
      <c r="D40" s="10"/>
    </row>
    <row r="41" spans="1:4" ht="25.5">
      <c r="A41" s="49" t="s">
        <v>109</v>
      </c>
      <c r="B41" s="50">
        <v>240</v>
      </c>
      <c r="C41" s="9">
        <f>C42+C43</f>
        <v>4575</v>
      </c>
      <c r="D41" s="9">
        <v>12114</v>
      </c>
    </row>
    <row r="42" spans="1:4" ht="12.75">
      <c r="A42" s="46" t="s">
        <v>110</v>
      </c>
      <c r="B42" s="25">
        <v>241</v>
      </c>
      <c r="C42" s="10">
        <v>4216</v>
      </c>
      <c r="D42" s="10">
        <v>11846</v>
      </c>
    </row>
    <row r="43" spans="1:4" ht="12.75">
      <c r="A43" s="46" t="s">
        <v>111</v>
      </c>
      <c r="B43" s="25"/>
      <c r="C43" s="10">
        <v>359</v>
      </c>
      <c r="D43" s="10">
        <f>D41-D42</f>
        <v>268</v>
      </c>
    </row>
    <row r="44" spans="1:4" ht="12.75">
      <c r="A44" s="49" t="s">
        <v>112</v>
      </c>
      <c r="B44" s="50">
        <v>250</v>
      </c>
      <c r="C44" s="9"/>
      <c r="D44" s="9"/>
    </row>
    <row r="45" spans="1:4" ht="12.75">
      <c r="A45" s="49" t="s">
        <v>113</v>
      </c>
      <c r="B45" s="50">
        <v>260</v>
      </c>
      <c r="C45" s="9">
        <v>476</v>
      </c>
      <c r="D45" s="9">
        <v>39</v>
      </c>
    </row>
    <row r="46" spans="1:4" ht="12.75">
      <c r="A46" s="49" t="s">
        <v>114</v>
      </c>
      <c r="B46" s="50">
        <v>270</v>
      </c>
      <c r="C46" s="9"/>
      <c r="D46" s="9"/>
    </row>
    <row r="47" spans="1:4" ht="12.75">
      <c r="A47" s="51" t="s">
        <v>115</v>
      </c>
      <c r="B47" s="48">
        <v>290</v>
      </c>
      <c r="C47" s="14">
        <f>C30+C38+C39+C41+C44+C45+C46</f>
        <v>5809</v>
      </c>
      <c r="D47" s="14">
        <f>D30+D38+D39+D41+D44+D45+D46</f>
        <v>12524</v>
      </c>
    </row>
    <row r="48" spans="1:4" ht="15">
      <c r="A48" s="52" t="s">
        <v>116</v>
      </c>
      <c r="B48" s="48">
        <v>300</v>
      </c>
      <c r="C48" s="14">
        <f>SUM(C29+C47)</f>
        <v>6441</v>
      </c>
      <c r="D48" s="14">
        <f>SUM(D29+D47)</f>
        <v>12995</v>
      </c>
    </row>
    <row r="49" spans="1:4" ht="12.75">
      <c r="A49" s="49"/>
      <c r="B49" s="50"/>
      <c r="C49" s="9"/>
      <c r="D49" s="9"/>
    </row>
    <row r="50" spans="1:4" ht="12.75">
      <c r="A50" s="24" t="s">
        <v>117</v>
      </c>
      <c r="B50" s="25"/>
      <c r="C50" s="10" t="s">
        <v>118</v>
      </c>
      <c r="D50" s="10" t="s">
        <v>119</v>
      </c>
    </row>
    <row r="51" spans="1:4" ht="12.75">
      <c r="A51" s="53" t="s">
        <v>120</v>
      </c>
      <c r="B51" s="48"/>
      <c r="C51" s="14"/>
      <c r="D51" s="14"/>
    </row>
    <row r="52" spans="1:4" ht="12.75">
      <c r="A52" s="46" t="s">
        <v>121</v>
      </c>
      <c r="B52" s="25">
        <v>410</v>
      </c>
      <c r="C52" s="10">
        <v>3315</v>
      </c>
      <c r="D52" s="10">
        <v>3315</v>
      </c>
    </row>
    <row r="53" spans="1:4" ht="12.75">
      <c r="A53" s="46" t="s">
        <v>122</v>
      </c>
      <c r="B53" s="25">
        <v>411</v>
      </c>
      <c r="C53" s="10"/>
      <c r="D53" s="10"/>
    </row>
    <row r="54" spans="1:4" ht="12.75">
      <c r="A54" s="46" t="s">
        <v>123</v>
      </c>
      <c r="B54" s="25">
        <v>420</v>
      </c>
      <c r="C54" s="10"/>
      <c r="D54" s="10"/>
    </row>
    <row r="55" spans="1:4" ht="12.75">
      <c r="A55" s="47" t="s">
        <v>124</v>
      </c>
      <c r="B55" s="48">
        <v>430</v>
      </c>
      <c r="C55" s="14">
        <f>SUM(C56+C57)</f>
        <v>29</v>
      </c>
      <c r="D55" s="14">
        <f>SUM(D56+D57)</f>
        <v>29</v>
      </c>
    </row>
    <row r="56" spans="1:4" ht="25.5">
      <c r="A56" s="46" t="s">
        <v>125</v>
      </c>
      <c r="B56" s="25">
        <v>431</v>
      </c>
      <c r="C56" s="10"/>
      <c r="D56" s="10"/>
    </row>
    <row r="57" spans="1:4" ht="25.5">
      <c r="A57" s="46" t="s">
        <v>126</v>
      </c>
      <c r="B57" s="25">
        <v>432</v>
      </c>
      <c r="C57" s="10">
        <v>29</v>
      </c>
      <c r="D57" s="10">
        <v>29</v>
      </c>
    </row>
    <row r="58" spans="1:4" ht="12.75">
      <c r="A58" s="46" t="s">
        <v>127</v>
      </c>
      <c r="B58" s="25">
        <v>470</v>
      </c>
      <c r="C58" s="91">
        <v>587</v>
      </c>
      <c r="D58" s="10">
        <v>195</v>
      </c>
    </row>
    <row r="59" spans="1:4" ht="12.75">
      <c r="A59" s="51" t="s">
        <v>129</v>
      </c>
      <c r="B59" s="48">
        <v>490</v>
      </c>
      <c r="C59" s="14">
        <f>SUM(C52+C54+C55+C58)</f>
        <v>3931</v>
      </c>
      <c r="D59" s="14">
        <f>SUM(D52+D54+D55+D58)</f>
        <v>3539</v>
      </c>
    </row>
    <row r="60" spans="1:4" ht="25.5">
      <c r="A60" s="61" t="s">
        <v>130</v>
      </c>
      <c r="B60" s="50">
        <v>510</v>
      </c>
      <c r="C60" s="9"/>
      <c r="D60" s="9"/>
    </row>
    <row r="61" spans="1:4" ht="12.75">
      <c r="A61" s="46" t="s">
        <v>131</v>
      </c>
      <c r="B61" s="25">
        <v>515</v>
      </c>
      <c r="C61" s="10"/>
      <c r="D61" s="10"/>
    </row>
    <row r="62" spans="1:4" ht="12.75">
      <c r="A62" s="46" t="s">
        <v>132</v>
      </c>
      <c r="B62" s="25">
        <v>520</v>
      </c>
      <c r="C62" s="10"/>
      <c r="D62" s="10"/>
    </row>
    <row r="63" spans="1:4" ht="12.75">
      <c r="A63" s="51" t="s">
        <v>133</v>
      </c>
      <c r="B63" s="48">
        <v>590</v>
      </c>
      <c r="C63" s="14">
        <f>SUM(C60+C61+C62)</f>
        <v>0</v>
      </c>
      <c r="D63" s="14">
        <f>SUM(D60+D61+D62)</f>
        <v>0</v>
      </c>
    </row>
    <row r="64" spans="1:4" ht="25.5">
      <c r="A64" s="49" t="s">
        <v>134</v>
      </c>
      <c r="B64" s="50">
        <v>610</v>
      </c>
      <c r="C64" s="9"/>
      <c r="D64" s="9"/>
    </row>
    <row r="65" spans="1:4" ht="12.75">
      <c r="A65" s="47" t="s">
        <v>135</v>
      </c>
      <c r="B65" s="48">
        <v>620</v>
      </c>
      <c r="C65" s="14">
        <f>SUM(C66:C70)</f>
        <v>2510</v>
      </c>
      <c r="D65" s="14">
        <f>SUM(D66:D70)</f>
        <v>9456</v>
      </c>
    </row>
    <row r="66" spans="1:4" ht="12.75">
      <c r="A66" s="46" t="s">
        <v>136</v>
      </c>
      <c r="B66" s="25">
        <v>621</v>
      </c>
      <c r="C66" s="10">
        <v>1359</v>
      </c>
      <c r="D66" s="10">
        <v>6675</v>
      </c>
    </row>
    <row r="67" spans="1:4" ht="12.75">
      <c r="A67" s="46" t="s">
        <v>137</v>
      </c>
      <c r="B67" s="25">
        <v>622</v>
      </c>
      <c r="C67" s="10">
        <v>380</v>
      </c>
      <c r="D67" s="10">
        <v>11</v>
      </c>
    </row>
    <row r="68" spans="1:4" ht="25.5">
      <c r="A68" s="46" t="s">
        <v>138</v>
      </c>
      <c r="B68" s="25">
        <v>623</v>
      </c>
      <c r="C68" s="10">
        <v>183</v>
      </c>
      <c r="D68" s="10">
        <v>7</v>
      </c>
    </row>
    <row r="69" spans="1:4" ht="12.75">
      <c r="A69" s="46" t="s">
        <v>139</v>
      </c>
      <c r="B69" s="25">
        <v>624</v>
      </c>
      <c r="C69" s="10">
        <v>584</v>
      </c>
      <c r="D69" s="10">
        <v>636</v>
      </c>
    </row>
    <row r="70" spans="1:4" ht="12.75">
      <c r="A70" s="46" t="s">
        <v>140</v>
      </c>
      <c r="B70" s="25">
        <v>625</v>
      </c>
      <c r="C70" s="10">
        <v>4</v>
      </c>
      <c r="D70" s="10">
        <v>2127</v>
      </c>
    </row>
    <row r="71" spans="1:4" ht="12.75">
      <c r="A71" s="46" t="s">
        <v>141</v>
      </c>
      <c r="B71" s="25">
        <v>630</v>
      </c>
      <c r="C71" s="10"/>
      <c r="D71" s="10"/>
    </row>
    <row r="72" spans="1:4" ht="12.75">
      <c r="A72" s="46" t="s">
        <v>142</v>
      </c>
      <c r="B72" s="25">
        <v>640</v>
      </c>
      <c r="C72" s="10"/>
      <c r="D72" s="10"/>
    </row>
    <row r="73" spans="1:4" ht="12.75">
      <c r="A73" s="46" t="s">
        <v>143</v>
      </c>
      <c r="B73" s="25">
        <v>650</v>
      </c>
      <c r="C73" s="10"/>
      <c r="D73" s="10"/>
    </row>
    <row r="74" spans="1:4" ht="12.75">
      <c r="A74" s="46" t="s">
        <v>144</v>
      </c>
      <c r="B74" s="25">
        <v>660</v>
      </c>
      <c r="C74" s="10"/>
      <c r="D74" s="10"/>
    </row>
    <row r="75" spans="1:4" ht="12.75">
      <c r="A75" s="51" t="s">
        <v>145</v>
      </c>
      <c r="B75" s="48">
        <v>690</v>
      </c>
      <c r="C75" s="14">
        <f>SUM(C64+C65+C71+C72+C73+C74)</f>
        <v>2510</v>
      </c>
      <c r="D75" s="14">
        <f>SUM(D64+D65+D71+D72+D73+D74)</f>
        <v>9456</v>
      </c>
    </row>
    <row r="76" spans="1:4" ht="12.75">
      <c r="A76" s="51" t="s">
        <v>146</v>
      </c>
      <c r="B76" s="48">
        <v>700</v>
      </c>
      <c r="C76" s="14">
        <f>SUM(C59+C63+C75)</f>
        <v>6441</v>
      </c>
      <c r="D76" s="14">
        <f>SUM(D59+D63+D75)</f>
        <v>12995</v>
      </c>
    </row>
    <row r="77" spans="3:4" ht="12.75">
      <c r="C77" s="8"/>
      <c r="D77" s="8"/>
    </row>
    <row r="78" spans="1:5" ht="12.75">
      <c r="A78" s="23" t="s">
        <v>147</v>
      </c>
      <c r="B78" s="16"/>
      <c r="C78" s="93"/>
      <c r="D78" s="93"/>
      <c r="E78" s="16"/>
    </row>
    <row r="79" spans="1:5" ht="36">
      <c r="A79" s="12"/>
      <c r="B79" s="22"/>
      <c r="C79" s="94" t="s">
        <v>148</v>
      </c>
      <c r="D79" s="94" t="s">
        <v>149</v>
      </c>
      <c r="E79" s="16"/>
    </row>
    <row r="80" spans="1:5" ht="12.75">
      <c r="A80" s="46" t="s">
        <v>150</v>
      </c>
      <c r="B80" s="13">
        <v>910</v>
      </c>
      <c r="C80" s="10"/>
      <c r="D80" s="10"/>
      <c r="E80" s="16"/>
    </row>
    <row r="81" spans="1:5" ht="12.75">
      <c r="A81" s="46" t="s">
        <v>151</v>
      </c>
      <c r="B81" s="13">
        <v>911</v>
      </c>
      <c r="C81" s="10"/>
      <c r="D81" s="10"/>
      <c r="E81" s="16"/>
    </row>
    <row r="82" spans="1:5" ht="25.5">
      <c r="A82" s="46" t="s">
        <v>152</v>
      </c>
      <c r="B82" s="13">
        <v>920</v>
      </c>
      <c r="C82" s="10"/>
      <c r="D82" s="10"/>
      <c r="E82" s="16"/>
    </row>
    <row r="83" spans="1:5" ht="12.75">
      <c r="A83" s="46" t="s">
        <v>153</v>
      </c>
      <c r="B83" s="13">
        <v>930</v>
      </c>
      <c r="C83" s="10"/>
      <c r="D83" s="10"/>
      <c r="E83" s="16"/>
    </row>
    <row r="84" spans="1:5" ht="25.5">
      <c r="A84" s="46" t="s">
        <v>154</v>
      </c>
      <c r="B84" s="13">
        <v>940</v>
      </c>
      <c r="C84" s="10"/>
      <c r="D84" s="10"/>
      <c r="E84" s="16"/>
    </row>
    <row r="85" spans="1:5" ht="12.75">
      <c r="A85" s="46" t="s">
        <v>155</v>
      </c>
      <c r="B85" s="13">
        <v>950</v>
      </c>
      <c r="C85" s="10"/>
      <c r="D85" s="10"/>
      <c r="E85" s="16"/>
    </row>
    <row r="86" spans="1:5" ht="12.75">
      <c r="A86" s="46" t="s">
        <v>156</v>
      </c>
      <c r="B86" s="13">
        <v>960</v>
      </c>
      <c r="C86" s="10"/>
      <c r="D86" s="10"/>
      <c r="E86" s="16"/>
    </row>
    <row r="87" spans="1:5" ht="12.75">
      <c r="A87" s="46" t="s">
        <v>157</v>
      </c>
      <c r="B87" s="13">
        <v>970</v>
      </c>
      <c r="C87" s="10"/>
      <c r="D87" s="10"/>
      <c r="E87" s="16"/>
    </row>
    <row r="88" spans="1:5" ht="25.5">
      <c r="A88" s="46" t="s">
        <v>158</v>
      </c>
      <c r="B88" s="13">
        <v>980</v>
      </c>
      <c r="C88" s="10"/>
      <c r="D88" s="10"/>
      <c r="E88" s="16"/>
    </row>
    <row r="89" spans="1:5" ht="12.75">
      <c r="A89" s="54" t="s">
        <v>352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161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1:4" ht="12.75">
      <c r="A1" s="8" t="s">
        <v>495</v>
      </c>
      <c r="C1" s="110"/>
      <c r="D1" s="161" t="s">
        <v>285</v>
      </c>
    </row>
    <row r="2" spans="3:4" ht="12.75">
      <c r="C2" s="258" t="s">
        <v>286</v>
      </c>
      <c r="D2" s="258"/>
    </row>
    <row r="3" spans="1:4" ht="12.75">
      <c r="A3" s="169"/>
      <c r="C3" s="258" t="s">
        <v>290</v>
      </c>
      <c r="D3" s="258"/>
    </row>
    <row r="4" spans="1:4" ht="12.75">
      <c r="A4" s="192" t="s">
        <v>293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501</v>
      </c>
      <c r="B6" s="108" t="s">
        <v>294</v>
      </c>
      <c r="C6" s="108"/>
      <c r="D6" s="111" t="s">
        <v>292</v>
      </c>
    </row>
    <row r="7" spans="1:4" ht="12.75">
      <c r="A7" s="108"/>
      <c r="B7" s="108" t="s">
        <v>70</v>
      </c>
      <c r="C7" s="108"/>
      <c r="D7" s="112"/>
    </row>
    <row r="8" spans="1:4" ht="12.75">
      <c r="A8" s="108" t="s">
        <v>494</v>
      </c>
      <c r="B8" s="108" t="s">
        <v>71</v>
      </c>
      <c r="C8" s="108"/>
      <c r="D8" s="113">
        <v>21719349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7602062198</v>
      </c>
    </row>
    <row r="11" spans="1:4" ht="12.75">
      <c r="A11" s="108" t="s">
        <v>75</v>
      </c>
      <c r="B11" s="108" t="s">
        <v>76</v>
      </c>
      <c r="C11" s="108"/>
      <c r="D11" s="113"/>
    </row>
    <row r="12" spans="1:4" ht="12.75">
      <c r="A12" s="108" t="s">
        <v>77</v>
      </c>
      <c r="B12" s="108" t="s">
        <v>289</v>
      </c>
      <c r="C12" s="108"/>
      <c r="D12" s="113" t="s">
        <v>487</v>
      </c>
    </row>
    <row r="13" spans="1:4" ht="12.75">
      <c r="A13" s="108" t="s">
        <v>78</v>
      </c>
      <c r="B13" s="108"/>
      <c r="C13" s="108"/>
      <c r="D13" s="115"/>
    </row>
    <row r="14" spans="1:4" ht="13.5" thickBot="1">
      <c r="A14" s="108" t="s">
        <v>491</v>
      </c>
      <c r="B14" s="108" t="s">
        <v>80</v>
      </c>
      <c r="C14" s="108"/>
      <c r="D14" s="116" t="s">
        <v>81</v>
      </c>
    </row>
    <row r="15" spans="1:4" ht="12.75">
      <c r="A15" s="108" t="s">
        <v>488</v>
      </c>
      <c r="B15" s="108"/>
      <c r="C15" s="108"/>
      <c r="D15" s="108"/>
    </row>
    <row r="16" spans="1:4" ht="12.75">
      <c r="A16" s="108" t="s">
        <v>83</v>
      </c>
      <c r="B16" s="108"/>
      <c r="C16" s="108"/>
      <c r="D16" s="108"/>
    </row>
    <row r="17" spans="1:4" ht="12.75">
      <c r="A17" s="108"/>
      <c r="B17" s="108"/>
      <c r="C17" s="117" t="s">
        <v>84</v>
      </c>
      <c r="D17" s="5"/>
    </row>
    <row r="18" spans="1:4" ht="12.75">
      <c r="A18" s="108"/>
      <c r="B18" s="108"/>
      <c r="C18" s="117" t="s">
        <v>85</v>
      </c>
      <c r="D18" s="5"/>
    </row>
    <row r="19" spans="1:4" ht="15.75">
      <c r="A19" s="1"/>
      <c r="B19" s="2"/>
      <c r="C19" s="3"/>
      <c r="D19" s="4"/>
    </row>
    <row r="20" spans="1:4" ht="24">
      <c r="A20" s="196" t="s">
        <v>166</v>
      </c>
      <c r="B20" s="88" t="s">
        <v>167</v>
      </c>
      <c r="C20" s="95" t="s">
        <v>168</v>
      </c>
      <c r="D20" s="95" t="s">
        <v>169</v>
      </c>
    </row>
    <row r="21" spans="1:4" ht="49.5">
      <c r="A21" s="57" t="s">
        <v>170</v>
      </c>
      <c r="B21" s="197" t="s">
        <v>354</v>
      </c>
      <c r="C21" s="44">
        <v>15066</v>
      </c>
      <c r="D21" s="44">
        <v>21897</v>
      </c>
    </row>
    <row r="22" spans="1:4" ht="25.5">
      <c r="A22" s="62" t="s">
        <v>171</v>
      </c>
      <c r="B22" s="197" t="s">
        <v>355</v>
      </c>
      <c r="C22" s="44">
        <v>14533</v>
      </c>
      <c r="D22" s="44">
        <v>22084</v>
      </c>
    </row>
    <row r="23" spans="1:4" ht="12.75">
      <c r="A23" s="27" t="s">
        <v>172</v>
      </c>
      <c r="B23" s="198" t="s">
        <v>356</v>
      </c>
      <c r="C23" s="6">
        <f>C21-C22</f>
        <v>533</v>
      </c>
      <c r="D23" s="6">
        <f>D21-D22</f>
        <v>-187</v>
      </c>
    </row>
    <row r="24" spans="1:4" ht="12.75">
      <c r="A24" s="199" t="s">
        <v>173</v>
      </c>
      <c r="B24" s="200" t="s">
        <v>357</v>
      </c>
      <c r="C24" s="5"/>
      <c r="D24" s="5"/>
    </row>
    <row r="25" spans="1:4" ht="12.75">
      <c r="A25" s="199" t="s">
        <v>174</v>
      </c>
      <c r="B25" s="200" t="s">
        <v>358</v>
      </c>
      <c r="C25" s="5"/>
      <c r="D25" s="5"/>
    </row>
    <row r="26" spans="1:4" ht="12.75">
      <c r="A26" s="27" t="s">
        <v>283</v>
      </c>
      <c r="B26" s="198" t="s">
        <v>359</v>
      </c>
      <c r="C26" s="6">
        <f>C21-C22-C24-C25</f>
        <v>533</v>
      </c>
      <c r="D26" s="6">
        <f>D21-D22-D24-D25</f>
        <v>-187</v>
      </c>
    </row>
    <row r="27" spans="1:4" ht="25.5">
      <c r="A27" s="57" t="s">
        <v>175</v>
      </c>
      <c r="B27" s="197" t="s">
        <v>360</v>
      </c>
      <c r="C27" s="44"/>
      <c r="D27" s="44"/>
    </row>
    <row r="28" spans="1:4" ht="12.75">
      <c r="A28" s="199" t="s">
        <v>176</v>
      </c>
      <c r="B28" s="200" t="s">
        <v>361</v>
      </c>
      <c r="C28" s="5"/>
      <c r="D28" s="5"/>
    </row>
    <row r="29" spans="1:4" ht="12.75">
      <c r="A29" s="199" t="s">
        <v>177</v>
      </c>
      <c r="B29" s="200" t="s">
        <v>362</v>
      </c>
      <c r="C29" s="5"/>
      <c r="D29" s="5"/>
    </row>
    <row r="30" spans="1:4" ht="12.75">
      <c r="A30" s="199" t="s">
        <v>178</v>
      </c>
      <c r="B30" s="200" t="s">
        <v>363</v>
      </c>
      <c r="C30" s="5">
        <v>11</v>
      </c>
      <c r="D30" s="5">
        <v>1180</v>
      </c>
    </row>
    <row r="31" spans="1:4" ht="12.75">
      <c r="A31" s="199" t="s">
        <v>179</v>
      </c>
      <c r="B31" s="200">
        <v>100</v>
      </c>
      <c r="C31" s="5">
        <v>563</v>
      </c>
      <c r="D31" s="5">
        <v>767</v>
      </c>
    </row>
    <row r="32" spans="1:4" ht="12.75">
      <c r="A32" s="29" t="s">
        <v>180</v>
      </c>
      <c r="B32" s="201">
        <v>120</v>
      </c>
      <c r="C32" s="44"/>
      <c r="D32" s="44"/>
    </row>
    <row r="33" spans="1:4" ht="12.75">
      <c r="A33" s="199" t="s">
        <v>181</v>
      </c>
      <c r="B33" s="202">
        <v>130</v>
      </c>
      <c r="C33" s="5"/>
      <c r="D33" s="5"/>
    </row>
    <row r="34" spans="1:4" ht="25.5">
      <c r="A34" s="90" t="s">
        <v>284</v>
      </c>
      <c r="B34" s="203">
        <v>140</v>
      </c>
      <c r="C34" s="6">
        <f>C26+C27-C28+C29+C30-C31+C32-C33</f>
        <v>-19</v>
      </c>
      <c r="D34" s="6">
        <f>D26+D27-D28+D29+D30-D31+D32-D33</f>
        <v>226</v>
      </c>
    </row>
    <row r="35" spans="1:4" ht="12.75">
      <c r="A35" s="199" t="s">
        <v>95</v>
      </c>
      <c r="B35" s="202" t="s">
        <v>364</v>
      </c>
      <c r="C35" s="5">
        <v>2</v>
      </c>
      <c r="D35" s="5">
        <v>5</v>
      </c>
    </row>
    <row r="36" spans="1:4" ht="12.75">
      <c r="A36" s="199" t="s">
        <v>131</v>
      </c>
      <c r="B36" s="202" t="s">
        <v>365</v>
      </c>
      <c r="C36" s="5"/>
      <c r="D36" s="5"/>
    </row>
    <row r="37" spans="1:4" ht="12.75">
      <c r="A37" s="62" t="s">
        <v>182</v>
      </c>
      <c r="B37" s="201" t="s">
        <v>366</v>
      </c>
      <c r="C37" s="44">
        <v>80</v>
      </c>
      <c r="D37" s="44">
        <v>172</v>
      </c>
    </row>
    <row r="38" spans="1:4" ht="24.75" customHeight="1">
      <c r="A38" s="29" t="s">
        <v>183</v>
      </c>
      <c r="B38" s="201"/>
      <c r="C38" s="44">
        <v>4</v>
      </c>
      <c r="D38" s="44">
        <v>4</v>
      </c>
    </row>
    <row r="39" spans="1:4" ht="12.75">
      <c r="A39" s="63" t="s">
        <v>184</v>
      </c>
      <c r="B39" s="201" t="s">
        <v>367</v>
      </c>
      <c r="C39" s="44">
        <f>C34+C35-C37-C38</f>
        <v>-101</v>
      </c>
      <c r="D39" s="44">
        <f>D34+D35-D36-D37-D38</f>
        <v>55</v>
      </c>
    </row>
    <row r="40" spans="1:9" ht="12.75">
      <c r="A40" s="29" t="s">
        <v>185</v>
      </c>
      <c r="B40" s="201"/>
      <c r="C40" s="44"/>
      <c r="D40" s="44"/>
      <c r="I40" s="17"/>
    </row>
    <row r="41" spans="1:4" ht="12.75">
      <c r="A41" s="29" t="s">
        <v>186</v>
      </c>
      <c r="B41" s="201" t="s">
        <v>368</v>
      </c>
      <c r="C41" s="44">
        <v>262</v>
      </c>
      <c r="D41" s="44">
        <v>121</v>
      </c>
    </row>
    <row r="42" spans="1:4" ht="12.75">
      <c r="A42" s="29" t="s">
        <v>187</v>
      </c>
      <c r="B42" s="201"/>
      <c r="C42" s="44"/>
      <c r="D42" s="44"/>
    </row>
    <row r="43" spans="1:4" ht="12.75">
      <c r="A43" s="30" t="s">
        <v>188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189</v>
      </c>
      <c r="B45" s="93"/>
      <c r="C45" s="93"/>
      <c r="D45" s="93"/>
      <c r="E45" s="93"/>
    </row>
    <row r="46" spans="1:6" ht="12.75">
      <c r="A46" s="204"/>
      <c r="B46" s="205"/>
      <c r="C46" s="33" t="s">
        <v>190</v>
      </c>
      <c r="D46" s="32"/>
      <c r="E46" s="31" t="s">
        <v>191</v>
      </c>
      <c r="F46" s="32"/>
    </row>
    <row r="47" spans="1:6" ht="12.75">
      <c r="A47" s="206" t="s">
        <v>192</v>
      </c>
      <c r="B47" s="207"/>
      <c r="C47" s="37" t="s">
        <v>193</v>
      </c>
      <c r="D47" s="37" t="s">
        <v>194</v>
      </c>
      <c r="E47" s="37" t="s">
        <v>193</v>
      </c>
      <c r="F47" s="37" t="s">
        <v>194</v>
      </c>
    </row>
    <row r="48" spans="1:6" ht="38.25">
      <c r="A48" s="35" t="s">
        <v>195</v>
      </c>
      <c r="B48" s="96"/>
      <c r="C48" s="10"/>
      <c r="D48" s="10"/>
      <c r="E48" s="10"/>
      <c r="F48" s="10">
        <v>10</v>
      </c>
    </row>
    <row r="49" spans="1:6" ht="12.75">
      <c r="A49" s="208" t="s">
        <v>196</v>
      </c>
      <c r="B49" s="96"/>
      <c r="C49" s="10"/>
      <c r="D49" s="10"/>
      <c r="E49" s="10"/>
      <c r="F49" s="10"/>
    </row>
    <row r="50" spans="1:6" ht="25.5">
      <c r="A50" s="36" t="s">
        <v>197</v>
      </c>
      <c r="B50" s="96"/>
      <c r="C50" s="10"/>
      <c r="D50" s="10"/>
      <c r="E50" s="10"/>
      <c r="F50" s="10"/>
    </row>
    <row r="51" spans="1:6" ht="12.75">
      <c r="A51" s="36" t="s">
        <v>198</v>
      </c>
      <c r="B51" s="96"/>
      <c r="C51" s="10"/>
      <c r="D51" s="10"/>
      <c r="E51" s="10"/>
      <c r="F51" s="10"/>
    </row>
    <row r="52" spans="1:6" ht="25.5">
      <c r="A52" s="36" t="s">
        <v>199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159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160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161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7">
      <selection activeCell="C102" sqref="C102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285</v>
      </c>
    </row>
    <row r="2" spans="1:7" ht="15">
      <c r="A2" s="118"/>
      <c r="B2" s="122"/>
      <c r="C2" s="118"/>
      <c r="D2" s="118"/>
      <c r="E2" s="259" t="s">
        <v>286</v>
      </c>
      <c r="F2" s="259"/>
      <c r="G2" s="259"/>
    </row>
    <row r="3" spans="1:7" ht="15">
      <c r="A3" s="121"/>
      <c r="B3" s="122"/>
      <c r="C3" s="118"/>
      <c r="D3" s="118"/>
      <c r="E3" s="118"/>
      <c r="F3" s="259" t="s">
        <v>290</v>
      </c>
      <c r="G3" s="259"/>
    </row>
    <row r="4" spans="2:7" ht="15">
      <c r="B4" s="211" t="s">
        <v>297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/>
      <c r="B6" s="122"/>
      <c r="C6" s="123"/>
      <c r="D6" s="118"/>
      <c r="E6" s="123" t="s">
        <v>295</v>
      </c>
      <c r="F6" s="118"/>
      <c r="G6" s="126" t="s">
        <v>296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489</v>
      </c>
    </row>
    <row r="8" spans="1:7" ht="14.25">
      <c r="A8" s="123" t="s">
        <v>493</v>
      </c>
      <c r="B8" s="122"/>
      <c r="C8" s="123"/>
      <c r="D8" s="118"/>
      <c r="E8" s="123" t="s">
        <v>71</v>
      </c>
      <c r="F8" s="118"/>
      <c r="G8" s="128">
        <v>21719349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73</v>
      </c>
      <c r="B10" s="122"/>
      <c r="C10" s="123"/>
      <c r="D10" s="118"/>
      <c r="E10" s="123" t="s">
        <v>74</v>
      </c>
      <c r="F10" s="118"/>
      <c r="G10" s="129">
        <v>760200674</v>
      </c>
    </row>
    <row r="11" spans="1:7" ht="14.25">
      <c r="A11" s="123" t="s">
        <v>75</v>
      </c>
      <c r="B11" s="122"/>
      <c r="C11" s="123"/>
      <c r="D11" s="118"/>
      <c r="E11" s="123" t="s">
        <v>76</v>
      </c>
      <c r="F11" s="118"/>
      <c r="G11" s="128">
        <v>90110</v>
      </c>
    </row>
    <row r="12" spans="1:7" ht="14.25">
      <c r="A12" s="123" t="s">
        <v>77</v>
      </c>
      <c r="B12" s="122"/>
      <c r="C12" s="123"/>
      <c r="D12" s="118"/>
      <c r="E12" s="123" t="s">
        <v>289</v>
      </c>
      <c r="F12" s="118"/>
      <c r="G12" s="128" t="s">
        <v>487</v>
      </c>
    </row>
    <row r="13" spans="1:7" ht="14.25">
      <c r="A13" s="123" t="s">
        <v>78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79</v>
      </c>
      <c r="B14" s="122"/>
      <c r="C14" s="123"/>
      <c r="D14" s="118"/>
      <c r="E14" s="123" t="s">
        <v>80</v>
      </c>
      <c r="F14" s="118"/>
      <c r="G14" s="131" t="s">
        <v>81</v>
      </c>
    </row>
    <row r="15" spans="1:7" ht="14.25">
      <c r="A15" s="123" t="s">
        <v>82</v>
      </c>
      <c r="B15" s="132"/>
      <c r="C15" s="123"/>
      <c r="D15" s="123"/>
      <c r="E15" s="118"/>
      <c r="F15" s="118"/>
      <c r="G15" s="118"/>
    </row>
    <row r="16" spans="1:7" ht="14.25">
      <c r="A16" s="123" t="s">
        <v>83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84</v>
      </c>
      <c r="G17" s="133"/>
    </row>
    <row r="18" spans="1:7" ht="14.25">
      <c r="A18" s="123"/>
      <c r="B18" s="132"/>
      <c r="C18" s="118"/>
      <c r="D18" s="118"/>
      <c r="E18" s="118"/>
      <c r="F18" s="132" t="s">
        <v>85</v>
      </c>
      <c r="G18" s="133"/>
    </row>
    <row r="20" spans="1:7" ht="16.5" thickBot="1">
      <c r="A20" s="65"/>
      <c r="B20" s="212" t="s">
        <v>200</v>
      </c>
      <c r="C20" s="21"/>
      <c r="D20" s="21"/>
      <c r="E20" s="67"/>
      <c r="F20" s="28"/>
      <c r="G20" s="28"/>
    </row>
    <row r="21" spans="1:7" ht="38.25">
      <c r="A21" s="68" t="s">
        <v>192</v>
      </c>
      <c r="B21" s="213" t="s">
        <v>167</v>
      </c>
      <c r="C21" s="68" t="s">
        <v>121</v>
      </c>
      <c r="D21" s="68" t="s">
        <v>123</v>
      </c>
      <c r="E21" s="68" t="s">
        <v>124</v>
      </c>
      <c r="F21" s="68" t="s">
        <v>201</v>
      </c>
      <c r="G21" s="69" t="s">
        <v>165</v>
      </c>
    </row>
    <row r="22" spans="1:7" ht="43.5" customHeight="1">
      <c r="A22" s="71" t="s">
        <v>202</v>
      </c>
      <c r="B22" s="214" t="s">
        <v>354</v>
      </c>
      <c r="C22" s="97">
        <v>3315</v>
      </c>
      <c r="D22" s="70"/>
      <c r="E22" s="70">
        <v>29</v>
      </c>
      <c r="F22" s="70">
        <v>556</v>
      </c>
      <c r="G22" s="78">
        <v>3900</v>
      </c>
    </row>
    <row r="23" spans="1:7" ht="31.5" customHeight="1">
      <c r="A23" s="71" t="s">
        <v>203</v>
      </c>
      <c r="B23" s="214"/>
      <c r="C23" s="97"/>
      <c r="D23" s="70"/>
      <c r="E23" s="70"/>
      <c r="F23" s="70"/>
      <c r="G23" s="78"/>
    </row>
    <row r="24" spans="1:7" ht="12.75">
      <c r="A24" s="71" t="s">
        <v>204</v>
      </c>
      <c r="B24" s="214" t="s">
        <v>369</v>
      </c>
      <c r="C24" s="253" t="s">
        <v>128</v>
      </c>
      <c r="D24" s="253" t="s">
        <v>128</v>
      </c>
      <c r="E24" s="253" t="s">
        <v>128</v>
      </c>
      <c r="F24" s="70"/>
      <c r="G24" s="78"/>
    </row>
    <row r="25" spans="1:7" ht="25.5">
      <c r="A25" s="71" t="s">
        <v>205</v>
      </c>
      <c r="B25" s="214" t="s">
        <v>370</v>
      </c>
      <c r="C25" s="253" t="s">
        <v>128</v>
      </c>
      <c r="D25" s="70"/>
      <c r="E25" s="253" t="s">
        <v>128</v>
      </c>
      <c r="F25" s="70"/>
      <c r="G25" s="78"/>
    </row>
    <row r="26" spans="1:7" ht="12.75">
      <c r="A26" s="71"/>
      <c r="B26" s="214"/>
      <c r="C26" s="253" t="s">
        <v>128</v>
      </c>
      <c r="D26" s="70"/>
      <c r="E26" s="70"/>
      <c r="F26" s="70"/>
      <c r="G26" s="78"/>
    </row>
    <row r="27" spans="1:7" ht="25.5">
      <c r="A27" s="71" t="s">
        <v>206</v>
      </c>
      <c r="B27" s="214" t="s">
        <v>355</v>
      </c>
      <c r="C27" s="97">
        <v>3315</v>
      </c>
      <c r="D27" s="70"/>
      <c r="E27" s="70">
        <v>29</v>
      </c>
      <c r="F27" s="70">
        <v>556</v>
      </c>
      <c r="G27" s="78">
        <v>3900</v>
      </c>
    </row>
    <row r="28" spans="1:7" ht="25.5">
      <c r="A28" s="71" t="s">
        <v>207</v>
      </c>
      <c r="B28" s="214" t="s">
        <v>371</v>
      </c>
      <c r="C28" s="253" t="s">
        <v>128</v>
      </c>
      <c r="D28" s="70"/>
      <c r="E28" s="253" t="s">
        <v>128</v>
      </c>
      <c r="F28" s="253" t="s">
        <v>128</v>
      </c>
      <c r="G28" s="78"/>
    </row>
    <row r="29" spans="1:7" ht="12.75">
      <c r="A29" s="71" t="s">
        <v>208</v>
      </c>
      <c r="B29" s="214" t="s">
        <v>372</v>
      </c>
      <c r="C29" s="253" t="s">
        <v>128</v>
      </c>
      <c r="D29" s="253" t="s">
        <v>128</v>
      </c>
      <c r="E29" s="253" t="s">
        <v>128</v>
      </c>
      <c r="F29" s="70">
        <v>55</v>
      </c>
      <c r="G29" s="78">
        <f>F29</f>
        <v>55</v>
      </c>
    </row>
    <row r="30" spans="1:7" ht="12.75">
      <c r="A30" s="71" t="s">
        <v>209</v>
      </c>
      <c r="B30" s="214" t="s">
        <v>373</v>
      </c>
      <c r="C30" s="253" t="s">
        <v>128</v>
      </c>
      <c r="D30" s="253" t="s">
        <v>128</v>
      </c>
      <c r="E30" s="253" t="s">
        <v>128</v>
      </c>
      <c r="F30" s="70"/>
      <c r="G30" s="78"/>
    </row>
    <row r="31" spans="1:7" ht="12.75">
      <c r="A31" s="71" t="s">
        <v>210</v>
      </c>
      <c r="B31" s="214" t="s">
        <v>357</v>
      </c>
      <c r="C31" s="253" t="s">
        <v>128</v>
      </c>
      <c r="D31" s="253" t="s">
        <v>128</v>
      </c>
      <c r="E31" s="70"/>
      <c r="F31" s="70"/>
      <c r="G31" s="78"/>
    </row>
    <row r="32" spans="1:7" ht="25.5">
      <c r="A32" s="71" t="s">
        <v>211</v>
      </c>
      <c r="B32" s="214"/>
      <c r="C32" s="97"/>
      <c r="D32" s="70"/>
      <c r="E32" s="70"/>
      <c r="F32" s="70"/>
      <c r="G32" s="78"/>
    </row>
    <row r="33" spans="1:7" ht="25.5">
      <c r="A33" s="71" t="s">
        <v>212</v>
      </c>
      <c r="B33" s="214" t="s">
        <v>374</v>
      </c>
      <c r="C33" s="97"/>
      <c r="D33" s="253" t="s">
        <v>128</v>
      </c>
      <c r="E33" s="253" t="s">
        <v>128</v>
      </c>
      <c r="F33" s="253" t="s">
        <v>128</v>
      </c>
      <c r="G33" s="78"/>
    </row>
    <row r="34" spans="1:7" ht="25.5">
      <c r="A34" s="71" t="s">
        <v>213</v>
      </c>
      <c r="B34" s="214" t="s">
        <v>375</v>
      </c>
      <c r="C34" s="97"/>
      <c r="D34" s="253" t="s">
        <v>128</v>
      </c>
      <c r="E34" s="253" t="s">
        <v>128</v>
      </c>
      <c r="F34" s="253" t="s">
        <v>128</v>
      </c>
      <c r="G34" s="78"/>
    </row>
    <row r="35" spans="1:7" ht="25.5">
      <c r="A35" s="71" t="s">
        <v>214</v>
      </c>
      <c r="B35" s="214" t="s">
        <v>376</v>
      </c>
      <c r="C35" s="97"/>
      <c r="D35" s="253" t="s">
        <v>128</v>
      </c>
      <c r="E35" s="253" t="s">
        <v>128</v>
      </c>
      <c r="F35" s="70"/>
      <c r="G35" s="78"/>
    </row>
    <row r="36" spans="1:7" ht="12.75">
      <c r="A36" s="71"/>
      <c r="B36" s="214"/>
      <c r="C36" s="97"/>
      <c r="D36" s="70"/>
      <c r="E36" s="70"/>
      <c r="F36" s="70"/>
      <c r="G36" s="78">
        <f>F36+E36+D36+C36</f>
        <v>0</v>
      </c>
    </row>
    <row r="37" spans="1:7" ht="25.5">
      <c r="A37" s="71" t="s">
        <v>215</v>
      </c>
      <c r="B37" s="214"/>
      <c r="C37" s="97"/>
      <c r="D37" s="70"/>
      <c r="E37" s="70"/>
      <c r="F37" s="70"/>
      <c r="G37" s="78"/>
    </row>
    <row r="38" spans="1:7" ht="12.75">
      <c r="A38" s="71" t="s">
        <v>216</v>
      </c>
      <c r="B38" s="214" t="s">
        <v>377</v>
      </c>
      <c r="C38" s="97"/>
      <c r="D38" s="253" t="s">
        <v>128</v>
      </c>
      <c r="E38" s="253" t="s">
        <v>128</v>
      </c>
      <c r="F38" s="253" t="s">
        <v>128</v>
      </c>
      <c r="G38" s="78"/>
    </row>
    <row r="39" spans="1:7" ht="12.75">
      <c r="A39" s="71" t="s">
        <v>217</v>
      </c>
      <c r="B39" s="214" t="s">
        <v>378</v>
      </c>
      <c r="C39" s="97"/>
      <c r="D39" s="253" t="s">
        <v>128</v>
      </c>
      <c r="E39" s="253" t="s">
        <v>128</v>
      </c>
      <c r="F39" s="253" t="s">
        <v>128</v>
      </c>
      <c r="G39" s="78"/>
    </row>
    <row r="40" spans="1:7" ht="25.5">
      <c r="A40" s="71" t="s">
        <v>214</v>
      </c>
      <c r="B40" s="214" t="s">
        <v>379</v>
      </c>
      <c r="C40" s="97"/>
      <c r="D40" s="253" t="s">
        <v>128</v>
      </c>
      <c r="E40" s="253" t="s">
        <v>128</v>
      </c>
      <c r="F40" s="70"/>
      <c r="G40" s="78"/>
    </row>
    <row r="41" spans="1:7" ht="12.75">
      <c r="A41" s="71"/>
      <c r="B41" s="214"/>
      <c r="C41" s="97"/>
      <c r="D41" s="70"/>
      <c r="E41" s="70"/>
      <c r="F41" s="70">
        <v>-24</v>
      </c>
      <c r="G41" s="78">
        <f>F41+E41+D41+C41</f>
        <v>-24</v>
      </c>
    </row>
    <row r="42" spans="1:7" ht="25.5">
      <c r="A42" s="71" t="s">
        <v>218</v>
      </c>
      <c r="B42" s="214" t="s">
        <v>360</v>
      </c>
      <c r="C42" s="97">
        <v>3315</v>
      </c>
      <c r="D42" s="70"/>
      <c r="E42" s="70">
        <f>E27+E31</f>
        <v>29</v>
      </c>
      <c r="F42" s="70">
        <v>587</v>
      </c>
      <c r="G42" s="78">
        <f>F42+E42+D42+C42</f>
        <v>3931</v>
      </c>
    </row>
    <row r="43" spans="1:7" ht="25.5">
      <c r="A43" s="71" t="s">
        <v>219</v>
      </c>
      <c r="B43" s="214"/>
      <c r="C43" s="97"/>
      <c r="D43" s="70"/>
      <c r="E43" s="70"/>
      <c r="F43" s="70"/>
      <c r="G43" s="78"/>
    </row>
    <row r="44" spans="1:7" ht="12.75">
      <c r="A44" s="71" t="s">
        <v>204</v>
      </c>
      <c r="B44" s="214" t="s">
        <v>380</v>
      </c>
      <c r="C44" s="253" t="s">
        <v>128</v>
      </c>
      <c r="D44" s="253" t="s">
        <v>128</v>
      </c>
      <c r="E44" s="253" t="s">
        <v>128</v>
      </c>
      <c r="F44" s="70"/>
      <c r="G44" s="78"/>
    </row>
    <row r="45" spans="1:7" ht="25.5">
      <c r="A45" s="71" t="s">
        <v>205</v>
      </c>
      <c r="B45" s="214" t="s">
        <v>381</v>
      </c>
      <c r="C45" s="253" t="s">
        <v>128</v>
      </c>
      <c r="D45" s="70"/>
      <c r="E45" s="253" t="s">
        <v>128</v>
      </c>
      <c r="F45" s="70"/>
      <c r="G45" s="78"/>
    </row>
    <row r="46" spans="1:7" ht="12.75">
      <c r="A46" s="71"/>
      <c r="B46" s="214"/>
      <c r="C46" s="253" t="s">
        <v>128</v>
      </c>
      <c r="D46" s="70"/>
      <c r="E46" s="70"/>
      <c r="F46" s="70"/>
      <c r="G46" s="78"/>
    </row>
    <row r="47" spans="1:7" ht="25.5">
      <c r="A47" s="71" t="s">
        <v>220</v>
      </c>
      <c r="B47" s="214" t="s">
        <v>382</v>
      </c>
      <c r="C47" s="97">
        <v>3315</v>
      </c>
      <c r="D47" s="70"/>
      <c r="E47" s="70">
        <f>E42</f>
        <v>29</v>
      </c>
      <c r="F47" s="70">
        <f>F42</f>
        <v>587</v>
      </c>
      <c r="G47" s="78">
        <f>C47+E47+F47</f>
        <v>3931</v>
      </c>
    </row>
    <row r="48" spans="1:7" ht="25.5">
      <c r="A48" s="71" t="s">
        <v>207</v>
      </c>
      <c r="B48" s="214" t="s">
        <v>383</v>
      </c>
      <c r="C48" s="253" t="s">
        <v>128</v>
      </c>
      <c r="D48" s="70"/>
      <c r="E48" s="253" t="s">
        <v>128</v>
      </c>
      <c r="F48" s="253" t="s">
        <v>128</v>
      </c>
      <c r="G48" s="78"/>
    </row>
    <row r="49" spans="1:7" ht="12.75">
      <c r="A49" s="71" t="s">
        <v>208</v>
      </c>
      <c r="B49" s="214" t="s">
        <v>384</v>
      </c>
      <c r="C49" s="253" t="s">
        <v>128</v>
      </c>
      <c r="D49" s="253" t="s">
        <v>128</v>
      </c>
      <c r="E49" s="253" t="s">
        <v>128</v>
      </c>
      <c r="F49" s="70">
        <v>-101</v>
      </c>
      <c r="G49" s="78">
        <f>F49</f>
        <v>-101</v>
      </c>
    </row>
    <row r="50" spans="1:7" ht="12.75">
      <c r="A50" s="71" t="s">
        <v>209</v>
      </c>
      <c r="B50" s="214" t="s">
        <v>385</v>
      </c>
      <c r="C50" s="253" t="s">
        <v>128</v>
      </c>
      <c r="D50" s="253" t="s">
        <v>128</v>
      </c>
      <c r="E50" s="253" t="s">
        <v>128</v>
      </c>
      <c r="F50" s="70"/>
      <c r="G50" s="78"/>
    </row>
    <row r="51" spans="1:7" ht="12.75">
      <c r="A51" s="71" t="s">
        <v>210</v>
      </c>
      <c r="B51" s="214" t="s">
        <v>386</v>
      </c>
      <c r="C51" s="253" t="s">
        <v>128</v>
      </c>
      <c r="D51" s="253" t="s">
        <v>128</v>
      </c>
      <c r="E51" s="70"/>
      <c r="F51" s="70"/>
      <c r="G51" s="78">
        <f>E51</f>
        <v>0</v>
      </c>
    </row>
    <row r="52" spans="1:7" ht="25.5">
      <c r="A52" s="71" t="s">
        <v>211</v>
      </c>
      <c r="B52" s="214"/>
      <c r="C52" s="97"/>
      <c r="D52" s="70"/>
      <c r="E52" s="70"/>
      <c r="F52" s="70"/>
      <c r="G52" s="78"/>
    </row>
    <row r="53" spans="1:7" ht="25.5">
      <c r="A53" s="71" t="s">
        <v>212</v>
      </c>
      <c r="B53" s="214" t="s">
        <v>387</v>
      </c>
      <c r="C53" s="97"/>
      <c r="D53" s="253" t="s">
        <v>128</v>
      </c>
      <c r="E53" s="253" t="s">
        <v>128</v>
      </c>
      <c r="F53" s="253" t="s">
        <v>128</v>
      </c>
      <c r="G53" s="78"/>
    </row>
    <row r="54" spans="1:7" ht="25.5">
      <c r="A54" s="71" t="s">
        <v>213</v>
      </c>
      <c r="B54" s="214" t="s">
        <v>388</v>
      </c>
      <c r="C54" s="97"/>
      <c r="D54" s="253" t="s">
        <v>128</v>
      </c>
      <c r="E54" s="253" t="s">
        <v>128</v>
      </c>
      <c r="F54" s="253" t="s">
        <v>128</v>
      </c>
      <c r="G54" s="78"/>
    </row>
    <row r="55" spans="1:7" ht="25.5">
      <c r="A55" s="71" t="s">
        <v>214</v>
      </c>
      <c r="B55" s="214" t="s">
        <v>389</v>
      </c>
      <c r="C55" s="97"/>
      <c r="D55" s="253" t="s">
        <v>128</v>
      </c>
      <c r="E55" s="253" t="s">
        <v>128</v>
      </c>
      <c r="F55" s="70"/>
      <c r="G55" s="78"/>
    </row>
    <row r="56" spans="1:7" ht="12.75">
      <c r="A56" s="71"/>
      <c r="B56" s="214"/>
      <c r="C56" s="97"/>
      <c r="D56" s="70"/>
      <c r="E56" s="70"/>
      <c r="F56" s="70"/>
      <c r="G56" s="78"/>
    </row>
    <row r="57" spans="1:7" ht="25.5">
      <c r="A57" s="71" t="s">
        <v>215</v>
      </c>
      <c r="B57" s="214"/>
      <c r="C57" s="97"/>
      <c r="D57" s="70"/>
      <c r="E57" s="70"/>
      <c r="F57" s="70"/>
      <c r="G57" s="78"/>
    </row>
    <row r="58" spans="1:7" ht="12.75">
      <c r="A58" s="71" t="s">
        <v>216</v>
      </c>
      <c r="B58" s="214" t="s">
        <v>390</v>
      </c>
      <c r="C58" s="97"/>
      <c r="D58" s="253" t="s">
        <v>128</v>
      </c>
      <c r="E58" s="253" t="s">
        <v>128</v>
      </c>
      <c r="F58" s="253" t="s">
        <v>128</v>
      </c>
      <c r="G58" s="78"/>
    </row>
    <row r="59" spans="1:7" ht="12.75">
      <c r="A59" s="71" t="s">
        <v>217</v>
      </c>
      <c r="B59" s="214" t="s">
        <v>391</v>
      </c>
      <c r="C59" s="97"/>
      <c r="D59" s="253" t="s">
        <v>128</v>
      </c>
      <c r="E59" s="253" t="s">
        <v>128</v>
      </c>
      <c r="F59" s="253" t="s">
        <v>128</v>
      </c>
      <c r="G59" s="78"/>
    </row>
    <row r="60" spans="1:7" ht="25.5">
      <c r="A60" s="71" t="s">
        <v>214</v>
      </c>
      <c r="B60" s="214" t="s">
        <v>392</v>
      </c>
      <c r="C60" s="97"/>
      <c r="D60" s="253" t="s">
        <v>128</v>
      </c>
      <c r="E60" s="253" t="s">
        <v>128</v>
      </c>
      <c r="F60" s="70"/>
      <c r="G60" s="78"/>
    </row>
    <row r="61" spans="1:7" ht="12.75">
      <c r="A61" s="71"/>
      <c r="B61" s="214"/>
      <c r="C61" s="97"/>
      <c r="D61" s="70"/>
      <c r="E61" s="70"/>
      <c r="F61" s="70">
        <v>291</v>
      </c>
      <c r="G61" s="78">
        <f>F61</f>
        <v>291</v>
      </c>
    </row>
    <row r="62" spans="1:7" ht="25.5">
      <c r="A62" s="71" t="s">
        <v>221</v>
      </c>
      <c r="B62" s="214" t="s">
        <v>393</v>
      </c>
      <c r="C62" s="97">
        <v>3315</v>
      </c>
      <c r="D62" s="70"/>
      <c r="E62" s="70">
        <f>E47+E51</f>
        <v>29</v>
      </c>
      <c r="F62" s="70">
        <f>F47+F49-F61</f>
        <v>195</v>
      </c>
      <c r="G62" s="78">
        <f>C62+E62+F62</f>
        <v>3539</v>
      </c>
    </row>
    <row r="63" spans="1:7" ht="16.5" thickBot="1">
      <c r="A63" s="73"/>
      <c r="B63" s="215" t="s">
        <v>222</v>
      </c>
      <c r="C63" s="98"/>
      <c r="D63" s="18"/>
      <c r="E63" s="18"/>
      <c r="F63" s="18"/>
      <c r="G63" s="18"/>
    </row>
    <row r="64" spans="1:7" ht="25.5">
      <c r="A64" s="68" t="s">
        <v>192</v>
      </c>
      <c r="B64" s="216" t="s">
        <v>167</v>
      </c>
      <c r="C64" s="68" t="s">
        <v>223</v>
      </c>
      <c r="D64" s="68" t="s">
        <v>224</v>
      </c>
      <c r="E64" s="68" t="s">
        <v>225</v>
      </c>
      <c r="F64" s="69" t="s">
        <v>223</v>
      </c>
      <c r="G64" s="8"/>
    </row>
    <row r="65" spans="1:7" ht="45.75" customHeight="1">
      <c r="A65" s="71" t="s">
        <v>457</v>
      </c>
      <c r="B65" s="214"/>
      <c r="C65" s="97"/>
      <c r="D65" s="70"/>
      <c r="E65" s="70"/>
      <c r="F65" s="78"/>
      <c r="G65" s="8"/>
    </row>
    <row r="66" spans="1:7" ht="12.75">
      <c r="A66" s="249" t="s">
        <v>226</v>
      </c>
      <c r="B66" s="214"/>
      <c r="C66" s="97"/>
      <c r="D66" s="70"/>
      <c r="E66" s="70"/>
      <c r="F66" s="78"/>
      <c r="G66" s="8"/>
    </row>
    <row r="67" spans="1:7" ht="12.75">
      <c r="A67" s="71" t="s">
        <v>227</v>
      </c>
      <c r="B67" s="214"/>
      <c r="C67" s="81"/>
      <c r="D67" s="81"/>
      <c r="E67" s="81"/>
      <c r="F67" s="78"/>
      <c r="G67" s="8"/>
    </row>
    <row r="68" spans="1:7" ht="12.75">
      <c r="A68" s="71" t="s">
        <v>228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12.75">
      <c r="A70" s="249" t="s">
        <v>226</v>
      </c>
      <c r="B70" s="214"/>
      <c r="C70" s="97"/>
      <c r="D70" s="70"/>
      <c r="E70" s="70"/>
      <c r="F70" s="78"/>
      <c r="G70" s="8"/>
    </row>
    <row r="71" spans="1:7" ht="12.75">
      <c r="A71" s="71" t="s">
        <v>227</v>
      </c>
      <c r="B71" s="214"/>
      <c r="C71" s="81"/>
      <c r="D71" s="81"/>
      <c r="E71" s="81"/>
      <c r="F71" s="78"/>
      <c r="G71" s="8"/>
    </row>
    <row r="72" spans="1:7" ht="12.75">
      <c r="A72" s="71" t="s">
        <v>228</v>
      </c>
      <c r="B72" s="214"/>
      <c r="C72" s="81"/>
      <c r="D72" s="70"/>
      <c r="E72" s="81"/>
      <c r="F72" s="78"/>
      <c r="G72" s="8"/>
    </row>
    <row r="73" spans="1:7" ht="38.25">
      <c r="A73" s="71" t="s">
        <v>229</v>
      </c>
      <c r="B73" s="214"/>
      <c r="C73" s="97"/>
      <c r="D73" s="70"/>
      <c r="E73" s="70"/>
      <c r="F73" s="78"/>
      <c r="G73" s="8"/>
    </row>
    <row r="74" spans="1:7" ht="12.75">
      <c r="A74" s="249" t="s">
        <v>226</v>
      </c>
      <c r="B74" s="214"/>
      <c r="C74" s="97"/>
      <c r="D74" s="70"/>
      <c r="E74" s="70"/>
      <c r="F74" s="78"/>
      <c r="G74" s="8"/>
    </row>
    <row r="75" spans="1:7" ht="12.75">
      <c r="A75" s="71" t="s">
        <v>227</v>
      </c>
      <c r="B75" s="214"/>
      <c r="C75" s="81">
        <v>29</v>
      </c>
      <c r="D75" s="81"/>
      <c r="E75" s="81"/>
      <c r="F75" s="78">
        <f>C75+D75-E75</f>
        <v>29</v>
      </c>
      <c r="G75" s="8"/>
    </row>
    <row r="76" spans="1:7" ht="12.75">
      <c r="A76" s="71" t="s">
        <v>228</v>
      </c>
      <c r="B76" s="214"/>
      <c r="C76" s="81">
        <v>29</v>
      </c>
      <c r="D76" s="70"/>
      <c r="E76" s="81"/>
      <c r="F76" s="78">
        <f>C76+D76</f>
        <v>29</v>
      </c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 t="s">
        <v>226</v>
      </c>
      <c r="B78" s="214"/>
      <c r="C78" s="97"/>
      <c r="D78" s="70"/>
      <c r="E78" s="70"/>
      <c r="F78" s="78"/>
      <c r="G78" s="8"/>
    </row>
    <row r="79" spans="1:7" ht="12.75">
      <c r="A79" s="71" t="s">
        <v>227</v>
      </c>
      <c r="B79" s="214"/>
      <c r="C79" s="81"/>
      <c r="D79" s="81"/>
      <c r="E79" s="81"/>
      <c r="F79" s="78"/>
      <c r="G79" s="8"/>
    </row>
    <row r="80" spans="1:7" ht="12.75">
      <c r="A80" s="71" t="s">
        <v>228</v>
      </c>
      <c r="B80" s="214"/>
      <c r="C80" s="81"/>
      <c r="D80" s="70"/>
      <c r="E80" s="81"/>
      <c r="F80" s="78"/>
      <c r="G80" s="8"/>
    </row>
    <row r="81" spans="1:7" ht="12.75">
      <c r="A81" s="71" t="s">
        <v>230</v>
      </c>
      <c r="B81" s="214"/>
      <c r="C81" s="97"/>
      <c r="D81" s="70"/>
      <c r="E81" s="70"/>
      <c r="F81" s="78"/>
      <c r="G81" s="8"/>
    </row>
    <row r="82" spans="1:7" ht="12.75">
      <c r="A82" s="249" t="s">
        <v>226</v>
      </c>
      <c r="B82" s="214"/>
      <c r="C82" s="97"/>
      <c r="D82" s="70"/>
      <c r="E82" s="70"/>
      <c r="F82" s="78"/>
      <c r="G82" s="8"/>
    </row>
    <row r="83" spans="1:7" ht="12.75">
      <c r="A83" s="71" t="s">
        <v>227</v>
      </c>
      <c r="B83" s="214"/>
      <c r="C83" s="81"/>
      <c r="D83" s="81"/>
      <c r="E83" s="81"/>
      <c r="F83" s="78"/>
      <c r="G83" s="8"/>
    </row>
    <row r="84" spans="1:7" ht="12.75">
      <c r="A84" s="71" t="s">
        <v>228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226</v>
      </c>
      <c r="B86" s="214"/>
      <c r="C86" s="97"/>
      <c r="D86" s="70"/>
      <c r="E86" s="70"/>
      <c r="F86" s="78"/>
      <c r="G86" s="8"/>
    </row>
    <row r="87" spans="1:7" ht="12.75">
      <c r="A87" s="71" t="s">
        <v>227</v>
      </c>
      <c r="B87" s="214"/>
      <c r="C87" s="81"/>
      <c r="D87" s="81"/>
      <c r="E87" s="81"/>
      <c r="F87" s="78"/>
      <c r="G87" s="8"/>
    </row>
    <row r="88" spans="1:7" ht="12.75">
      <c r="A88" s="71" t="s">
        <v>228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226</v>
      </c>
      <c r="B90" s="214"/>
      <c r="C90" s="81"/>
      <c r="D90" s="70"/>
      <c r="E90" s="81"/>
      <c r="F90" s="78"/>
      <c r="G90" s="8"/>
    </row>
    <row r="91" spans="1:7" ht="12.75">
      <c r="A91" s="71" t="s">
        <v>227</v>
      </c>
      <c r="B91" s="214"/>
      <c r="C91" s="81"/>
      <c r="D91" s="70"/>
      <c r="E91" s="81"/>
      <c r="F91" s="78"/>
      <c r="G91" s="8"/>
    </row>
    <row r="92" spans="1:7" ht="12.75">
      <c r="A92" s="71" t="s">
        <v>228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231</v>
      </c>
      <c r="B93" s="214"/>
      <c r="C93" s="81"/>
      <c r="D93" s="70"/>
      <c r="E93" s="81"/>
      <c r="F93" s="78"/>
      <c r="G93" s="8"/>
    </row>
    <row r="94" spans="1:7" ht="12.75">
      <c r="A94" s="249" t="s">
        <v>226</v>
      </c>
      <c r="B94" s="214"/>
      <c r="C94" s="81"/>
      <c r="D94" s="70"/>
      <c r="E94" s="81"/>
      <c r="F94" s="78"/>
      <c r="G94" s="8"/>
    </row>
    <row r="95" spans="1:7" ht="12.75">
      <c r="A95" s="71" t="s">
        <v>227</v>
      </c>
      <c r="B95" s="214"/>
      <c r="C95" s="81"/>
      <c r="D95" s="70"/>
      <c r="E95" s="81"/>
      <c r="F95" s="78"/>
      <c r="G95" s="8"/>
    </row>
    <row r="96" spans="1:7" ht="12.75">
      <c r="A96" s="71" t="s">
        <v>228</v>
      </c>
      <c r="B96" s="214"/>
      <c r="C96" s="81"/>
      <c r="D96" s="70"/>
      <c r="E96" s="81"/>
      <c r="F96" s="78"/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226</v>
      </c>
      <c r="B98" s="214"/>
      <c r="C98" s="81"/>
      <c r="D98" s="70"/>
      <c r="E98" s="81"/>
      <c r="F98" s="78"/>
      <c r="G98" s="8"/>
    </row>
    <row r="99" spans="1:7" ht="12.75">
      <c r="A99" s="71" t="s">
        <v>227</v>
      </c>
      <c r="B99" s="214"/>
      <c r="C99" s="81"/>
      <c r="D99" s="70"/>
      <c r="E99" s="81"/>
      <c r="F99" s="78"/>
      <c r="G99" s="8"/>
    </row>
    <row r="100" spans="1:7" ht="12.75">
      <c r="A100" s="71" t="s">
        <v>228</v>
      </c>
      <c r="B100" s="214"/>
      <c r="C100" s="97"/>
      <c r="D100" s="253" t="s">
        <v>128</v>
      </c>
      <c r="E100" s="253" t="s">
        <v>128</v>
      </c>
      <c r="F100" s="78"/>
      <c r="G100" s="8"/>
    </row>
    <row r="101" spans="1:7" ht="16.5" thickBot="1">
      <c r="A101" s="15"/>
      <c r="B101" s="217" t="s">
        <v>232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233</v>
      </c>
      <c r="E102" s="82"/>
      <c r="F102" s="83" t="s">
        <v>234</v>
      </c>
      <c r="G102" s="84"/>
    </row>
    <row r="103" spans="1:7" ht="13.5" thickBot="1">
      <c r="A103" s="43" t="s">
        <v>235</v>
      </c>
      <c r="B103" s="219" t="s">
        <v>368</v>
      </c>
      <c r="C103" s="256"/>
      <c r="D103" s="260">
        <v>3931</v>
      </c>
      <c r="E103" s="261"/>
      <c r="F103" s="262">
        <v>3539</v>
      </c>
      <c r="G103" s="263"/>
    </row>
    <row r="104" spans="1:7" ht="28.5" customHeight="1">
      <c r="A104" s="43"/>
      <c r="B104" s="219"/>
      <c r="C104" s="75"/>
      <c r="D104" s="75" t="s">
        <v>236</v>
      </c>
      <c r="E104" s="60"/>
      <c r="F104" s="83" t="s">
        <v>237</v>
      </c>
      <c r="G104" s="84"/>
    </row>
    <row r="105" spans="1:7" ht="38.25">
      <c r="A105" s="43"/>
      <c r="B105" s="219"/>
      <c r="C105" s="75"/>
      <c r="D105" s="76" t="s">
        <v>238</v>
      </c>
      <c r="E105" s="76" t="s">
        <v>239</v>
      </c>
      <c r="F105" s="76" t="s">
        <v>238</v>
      </c>
      <c r="G105" s="77" t="s">
        <v>239</v>
      </c>
    </row>
    <row r="106" spans="1:7" ht="44.25" customHeight="1">
      <c r="A106" s="71" t="s">
        <v>240</v>
      </c>
      <c r="B106" s="219" t="s">
        <v>394</v>
      </c>
      <c r="C106" s="99"/>
      <c r="D106" s="70"/>
      <c r="E106" s="70"/>
      <c r="F106" s="70"/>
      <c r="G106" s="78"/>
    </row>
    <row r="107" spans="1:7" ht="12.75">
      <c r="A107" s="71" t="s">
        <v>241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242</v>
      </c>
      <c r="B111" s="219" t="s">
        <v>395</v>
      </c>
      <c r="C111" s="99"/>
      <c r="D111" s="70"/>
      <c r="E111" s="70"/>
      <c r="F111" s="70"/>
      <c r="G111" s="78"/>
    </row>
    <row r="112" spans="1:7" ht="12.75">
      <c r="A112" s="71" t="s">
        <v>241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243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244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161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34">
      <selection activeCell="C63" sqref="C63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285</v>
      </c>
    </row>
    <row r="2" spans="1:5" ht="12.75">
      <c r="A2" s="135"/>
      <c r="B2" s="226"/>
      <c r="C2" s="264" t="s">
        <v>286</v>
      </c>
      <c r="D2" s="264"/>
      <c r="E2" s="264"/>
    </row>
    <row r="3" spans="1:7" ht="15">
      <c r="A3" s="102"/>
      <c r="B3" s="227"/>
      <c r="C3" s="265" t="s">
        <v>290</v>
      </c>
      <c r="D3" s="265"/>
      <c r="E3" s="265"/>
      <c r="G3" s="134"/>
    </row>
    <row r="4" spans="1:7" ht="15">
      <c r="A4" s="135"/>
      <c r="B4" s="228" t="s">
        <v>301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502</v>
      </c>
      <c r="B6" s="226"/>
      <c r="C6" s="140" t="s">
        <v>298</v>
      </c>
      <c r="E6" s="143" t="s">
        <v>299</v>
      </c>
    </row>
    <row r="7" spans="1:5" ht="12.75">
      <c r="A7" s="140"/>
      <c r="B7" s="227"/>
      <c r="C7" s="140" t="s">
        <v>70</v>
      </c>
      <c r="E7" s="144" t="s">
        <v>496</v>
      </c>
    </row>
    <row r="8" spans="1:5" ht="12.75">
      <c r="A8" s="140" t="s">
        <v>497</v>
      </c>
      <c r="B8" s="227"/>
      <c r="C8" s="140" t="s">
        <v>71</v>
      </c>
      <c r="E8" s="145">
        <v>21719349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73</v>
      </c>
      <c r="B10" s="227"/>
      <c r="C10" s="140" t="s">
        <v>74</v>
      </c>
      <c r="E10" s="146">
        <v>7602062198</v>
      </c>
    </row>
    <row r="11" spans="1:5" ht="12.75">
      <c r="A11" s="140" t="s">
        <v>75</v>
      </c>
      <c r="B11" s="227"/>
      <c r="C11" s="140" t="s">
        <v>76</v>
      </c>
      <c r="E11" s="145">
        <v>90110</v>
      </c>
    </row>
    <row r="12" spans="1:5" ht="12.75">
      <c r="A12" s="140" t="s">
        <v>77</v>
      </c>
      <c r="B12" s="227"/>
      <c r="C12" s="140" t="s">
        <v>289</v>
      </c>
      <c r="E12" s="145" t="s">
        <v>487</v>
      </c>
    </row>
    <row r="13" spans="1:5" ht="12.75">
      <c r="A13" s="140" t="s">
        <v>78</v>
      </c>
      <c r="B13" s="227"/>
      <c r="C13" s="140"/>
      <c r="E13" s="148"/>
    </row>
    <row r="14" spans="1:5" ht="13.5" thickBot="1">
      <c r="A14" s="140" t="s">
        <v>300</v>
      </c>
      <c r="B14" s="227"/>
      <c r="C14" s="140" t="s">
        <v>80</v>
      </c>
      <c r="E14" s="149" t="s">
        <v>81</v>
      </c>
    </row>
    <row r="15" spans="1:7" ht="14.25">
      <c r="A15" s="140" t="s">
        <v>498</v>
      </c>
      <c r="B15" s="229"/>
      <c r="C15" s="140"/>
      <c r="E15" s="138"/>
      <c r="F15" s="138"/>
      <c r="G15" s="118"/>
    </row>
    <row r="16" spans="1:7" ht="14.25">
      <c r="A16" s="140" t="s">
        <v>83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84</v>
      </c>
      <c r="E17" s="10"/>
    </row>
    <row r="18" spans="1:5" ht="12.75">
      <c r="A18" s="140"/>
      <c r="B18" s="229"/>
      <c r="C18" s="138"/>
      <c r="D18" s="150" t="s">
        <v>85</v>
      </c>
      <c r="E18" s="10" t="s">
        <v>496</v>
      </c>
    </row>
    <row r="20" spans="1:4" ht="48">
      <c r="A20" s="87" t="s">
        <v>192</v>
      </c>
      <c r="B20" s="230" t="s">
        <v>167</v>
      </c>
      <c r="C20" s="88" t="s">
        <v>238</v>
      </c>
      <c r="D20" s="88" t="s">
        <v>245</v>
      </c>
    </row>
    <row r="21" spans="1:5" ht="25.5">
      <c r="A21" s="89" t="s">
        <v>246</v>
      </c>
      <c r="B21" s="231" t="s">
        <v>354</v>
      </c>
      <c r="C21" s="44">
        <v>476</v>
      </c>
      <c r="D21" s="44">
        <v>198</v>
      </c>
      <c r="E21" s="66"/>
    </row>
    <row r="22" spans="1:5" ht="25.5">
      <c r="A22" s="237" t="s">
        <v>247</v>
      </c>
      <c r="B22" s="231"/>
      <c r="C22" s="44"/>
      <c r="D22" s="44"/>
      <c r="E22" s="66"/>
    </row>
    <row r="23" spans="1:5" ht="14.25" customHeight="1">
      <c r="A23" s="89" t="s">
        <v>248</v>
      </c>
      <c r="B23" s="231" t="s">
        <v>355</v>
      </c>
      <c r="C23" s="44">
        <v>9940</v>
      </c>
      <c r="D23" s="44">
        <v>27068</v>
      </c>
      <c r="E23" s="66"/>
    </row>
    <row r="24" spans="1:5" ht="26.25" customHeight="1">
      <c r="A24" s="89" t="s">
        <v>396</v>
      </c>
      <c r="B24" s="231" t="s">
        <v>357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249</v>
      </c>
      <c r="B26" s="231" t="s">
        <v>359</v>
      </c>
      <c r="C26" s="44">
        <v>4851</v>
      </c>
      <c r="D26" s="44">
        <v>130</v>
      </c>
      <c r="E26" s="66"/>
    </row>
    <row r="27" spans="1:5" ht="12.75">
      <c r="A27" s="92" t="s">
        <v>250</v>
      </c>
      <c r="B27" s="232"/>
      <c r="C27" s="6">
        <f>SUM(C28:C35)</f>
        <v>15228</v>
      </c>
      <c r="D27" s="6">
        <f>SUM(D28:D35)</f>
        <v>26920</v>
      </c>
      <c r="E27" s="66"/>
    </row>
    <row r="28" spans="1:5" ht="25.5">
      <c r="A28" s="89" t="s">
        <v>251</v>
      </c>
      <c r="B28" s="231" t="s">
        <v>366</v>
      </c>
      <c r="C28" s="44">
        <v>5110</v>
      </c>
      <c r="D28" s="44">
        <v>11679</v>
      </c>
      <c r="E28" s="66"/>
    </row>
    <row r="29" spans="1:5" ht="12.75">
      <c r="A29" s="89" t="s">
        <v>252</v>
      </c>
      <c r="B29" s="231" t="s">
        <v>397</v>
      </c>
      <c r="C29" s="44">
        <v>5398</v>
      </c>
      <c r="D29" s="44">
        <v>9184</v>
      </c>
      <c r="E29" s="66"/>
    </row>
    <row r="30" spans="1:5" ht="12.75">
      <c r="A30" s="89" t="s">
        <v>253</v>
      </c>
      <c r="B30" s="231" t="s">
        <v>398</v>
      </c>
      <c r="C30" s="44"/>
      <c r="D30" s="101"/>
      <c r="E30" s="66"/>
    </row>
    <row r="31" spans="1:5" ht="12.75">
      <c r="A31" s="89" t="s">
        <v>254</v>
      </c>
      <c r="B31" s="231" t="s">
        <v>399</v>
      </c>
      <c r="C31" s="44">
        <v>2671</v>
      </c>
      <c r="D31" s="44">
        <v>3739</v>
      </c>
      <c r="E31" s="66"/>
    </row>
    <row r="32" spans="1:5" ht="12.75">
      <c r="A32" s="89" t="s">
        <v>400</v>
      </c>
      <c r="B32" s="233" t="s">
        <v>401</v>
      </c>
      <c r="C32" s="44">
        <v>1474</v>
      </c>
      <c r="D32" s="44">
        <v>2227</v>
      </c>
      <c r="E32" s="66"/>
    </row>
    <row r="33" spans="1:5" ht="12.75">
      <c r="A33" s="89" t="s">
        <v>402</v>
      </c>
      <c r="B33" s="233" t="s">
        <v>403</v>
      </c>
      <c r="C33" s="44"/>
      <c r="D33" s="44"/>
      <c r="E33" s="85"/>
    </row>
    <row r="34" spans="1:5" ht="12.75">
      <c r="A34" s="89" t="s">
        <v>404</v>
      </c>
      <c r="B34" s="233" t="s">
        <v>405</v>
      </c>
      <c r="C34" s="44"/>
      <c r="D34" s="44"/>
      <c r="E34" s="85"/>
    </row>
    <row r="35" spans="1:5" ht="12.75">
      <c r="A35" s="89" t="s">
        <v>255</v>
      </c>
      <c r="B35" s="233" t="s">
        <v>367</v>
      </c>
      <c r="C35" s="44">
        <v>575</v>
      </c>
      <c r="D35" s="101">
        <v>91</v>
      </c>
      <c r="E35" s="66"/>
    </row>
    <row r="36" spans="1:5" ht="25.5">
      <c r="A36" s="92" t="s">
        <v>256</v>
      </c>
      <c r="B36" s="234" t="s">
        <v>368</v>
      </c>
      <c r="C36" s="6">
        <f>C23+C26-C27</f>
        <v>-437</v>
      </c>
      <c r="D36" s="6">
        <f>D23+D26-D27</f>
        <v>278</v>
      </c>
      <c r="E36" s="66"/>
    </row>
    <row r="37" spans="1:5" ht="25.5">
      <c r="A37" s="237" t="s">
        <v>257</v>
      </c>
      <c r="B37" s="233"/>
      <c r="C37" s="44"/>
      <c r="D37" s="86"/>
      <c r="E37" s="66"/>
    </row>
    <row r="38" spans="1:5" ht="25.5">
      <c r="A38" s="89" t="s">
        <v>258</v>
      </c>
      <c r="B38" s="233" t="s">
        <v>394</v>
      </c>
      <c r="C38" s="44"/>
      <c r="D38" s="44"/>
      <c r="E38" s="66"/>
    </row>
    <row r="39" spans="1:5" ht="25.5">
      <c r="A39" s="89" t="s">
        <v>259</v>
      </c>
      <c r="B39" s="231" t="s">
        <v>395</v>
      </c>
      <c r="C39" s="44"/>
      <c r="D39" s="101"/>
      <c r="E39" s="66"/>
    </row>
    <row r="40" spans="1:5" ht="12.75">
      <c r="A40" s="89" t="s">
        <v>260</v>
      </c>
      <c r="B40" s="231" t="s">
        <v>406</v>
      </c>
      <c r="C40" s="44"/>
      <c r="D40" s="101"/>
      <c r="E40" s="66"/>
    </row>
    <row r="41" spans="1:5" ht="12.75">
      <c r="A41" s="89" t="s">
        <v>261</v>
      </c>
      <c r="B41" s="231" t="s">
        <v>407</v>
      </c>
      <c r="C41" s="44"/>
      <c r="D41" s="44"/>
      <c r="E41" s="66"/>
    </row>
    <row r="42" spans="1:5" ht="25.5">
      <c r="A42" s="92" t="s">
        <v>262</v>
      </c>
      <c r="B42" s="232" t="s">
        <v>408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263</v>
      </c>
      <c r="B45" s="231" t="s">
        <v>409</v>
      </c>
      <c r="C45" s="44"/>
      <c r="D45" s="44"/>
      <c r="E45" s="66"/>
    </row>
    <row r="46" spans="1:5" ht="38.25">
      <c r="A46" s="89" t="s">
        <v>264</v>
      </c>
      <c r="B46" s="231" t="s">
        <v>410</v>
      </c>
      <c r="C46" s="44"/>
      <c r="D46" s="44"/>
      <c r="E46" s="66"/>
    </row>
    <row r="47" spans="1:5" ht="25.5">
      <c r="A47" s="89" t="s">
        <v>265</v>
      </c>
      <c r="B47" s="231" t="s">
        <v>411</v>
      </c>
      <c r="C47" s="44"/>
      <c r="D47" s="44"/>
      <c r="E47" s="66"/>
    </row>
    <row r="48" spans="1:5" ht="12.75">
      <c r="A48" s="92" t="s">
        <v>266</v>
      </c>
      <c r="B48" s="232" t="s">
        <v>412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267</v>
      </c>
      <c r="B51" s="232" t="s">
        <v>413</v>
      </c>
      <c r="C51" s="6">
        <f>C38+C39+C40+C41+C42-C45-C46-C47-C48</f>
        <v>0</v>
      </c>
      <c r="D51" s="6">
        <f>D38+D39+D40+D41+D42-D45-D46-D47-D48</f>
        <v>0</v>
      </c>
      <c r="E51" s="66"/>
    </row>
    <row r="52" spans="1:5" ht="25.5">
      <c r="A52" s="237" t="s">
        <v>268</v>
      </c>
      <c r="B52" s="231"/>
      <c r="C52" s="44"/>
      <c r="D52" s="44"/>
      <c r="E52" s="66"/>
    </row>
    <row r="53" spans="1:5" ht="25.5">
      <c r="A53" s="89" t="s">
        <v>269</v>
      </c>
      <c r="B53" s="231" t="s">
        <v>414</v>
      </c>
      <c r="C53" s="44"/>
      <c r="D53" s="44"/>
      <c r="E53" s="66"/>
    </row>
    <row r="54" spans="1:5" ht="25.5">
      <c r="A54" s="92" t="s">
        <v>270</v>
      </c>
      <c r="B54" s="232" t="s">
        <v>415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271</v>
      </c>
      <c r="B57" s="231" t="s">
        <v>416</v>
      </c>
      <c r="C57" s="44"/>
      <c r="D57" s="44"/>
      <c r="E57" s="66"/>
    </row>
    <row r="58" spans="1:5" ht="12.75">
      <c r="A58" s="92" t="s">
        <v>272</v>
      </c>
      <c r="B58" s="232" t="s">
        <v>417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273</v>
      </c>
      <c r="B61" s="232" t="s">
        <v>418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274</v>
      </c>
      <c r="B62" s="231" t="s">
        <v>419</v>
      </c>
      <c r="C62" s="44">
        <f>C36</f>
        <v>-437</v>
      </c>
      <c r="D62" s="44">
        <f>D36+D51</f>
        <v>278</v>
      </c>
      <c r="E62" s="66"/>
    </row>
    <row r="63" spans="1:5" ht="25.5">
      <c r="A63" s="237" t="s">
        <v>275</v>
      </c>
      <c r="B63" s="232" t="s">
        <v>420</v>
      </c>
      <c r="C63" s="6">
        <f>C21+C36+C51+C61</f>
        <v>39</v>
      </c>
      <c r="D63" s="6">
        <f>D21+D36+D51+D61</f>
        <v>476</v>
      </c>
      <c r="E63" s="66"/>
    </row>
    <row r="64" spans="1:5" ht="25.5">
      <c r="A64" s="89" t="s">
        <v>276</v>
      </c>
      <c r="B64" s="231" t="s">
        <v>421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243</v>
      </c>
      <c r="C70" s="11"/>
    </row>
    <row r="71" ht="14.25" customHeight="1"/>
    <row r="72" ht="12.75">
      <c r="A72" t="s">
        <v>244</v>
      </c>
    </row>
    <row r="75" ht="12.75">
      <c r="A75" s="45" t="s">
        <v>161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1">
      <selection activeCell="I189" sqref="I189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285</v>
      </c>
    </row>
    <row r="2" spans="1:5" ht="12.75">
      <c r="A2" s="166"/>
      <c r="B2" s="166"/>
      <c r="C2" s="280" t="s">
        <v>286</v>
      </c>
      <c r="D2" s="280"/>
      <c r="E2" s="280"/>
    </row>
    <row r="3" spans="1:5" ht="12.75">
      <c r="A3" s="169"/>
      <c r="B3" s="170"/>
      <c r="C3" s="281" t="s">
        <v>290</v>
      </c>
      <c r="D3" s="281"/>
      <c r="E3" s="281"/>
    </row>
    <row r="4" spans="1:5" ht="15">
      <c r="A4" s="166"/>
      <c r="B4" s="171" t="s">
        <v>304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503</v>
      </c>
      <c r="B6" s="166"/>
      <c r="C6" s="140" t="s">
        <v>303</v>
      </c>
      <c r="E6" s="143" t="s">
        <v>302</v>
      </c>
    </row>
    <row r="7" spans="1:5" ht="12.75">
      <c r="A7" s="140"/>
      <c r="B7" s="170"/>
      <c r="C7" s="140" t="s">
        <v>70</v>
      </c>
      <c r="E7" s="144" t="s">
        <v>489</v>
      </c>
    </row>
    <row r="8" spans="1:5" ht="12.75">
      <c r="A8" s="140" t="s">
        <v>490</v>
      </c>
      <c r="B8" s="170"/>
      <c r="C8" s="140" t="s">
        <v>71</v>
      </c>
      <c r="E8" s="145">
        <v>21719349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73</v>
      </c>
      <c r="B10" s="170"/>
      <c r="C10" s="140" t="s">
        <v>74</v>
      </c>
      <c r="E10" s="146">
        <v>7602006740</v>
      </c>
    </row>
    <row r="11" spans="1:5" ht="12.75">
      <c r="A11" s="140" t="s">
        <v>75</v>
      </c>
      <c r="B11" s="170"/>
      <c r="C11" s="140" t="s">
        <v>76</v>
      </c>
      <c r="E11" s="145">
        <v>90110</v>
      </c>
    </row>
    <row r="12" spans="1:5" ht="12.75">
      <c r="A12" s="140" t="s">
        <v>77</v>
      </c>
      <c r="B12" s="170"/>
      <c r="C12" s="140" t="s">
        <v>289</v>
      </c>
      <c r="E12" s="145" t="s">
        <v>487</v>
      </c>
    </row>
    <row r="13" spans="1:5" ht="12.75">
      <c r="A13" s="140" t="s">
        <v>78</v>
      </c>
      <c r="B13" s="170"/>
      <c r="C13" s="140"/>
      <c r="E13" s="148"/>
    </row>
    <row r="14" spans="1:5" ht="13.5" thickBot="1">
      <c r="A14" s="140" t="s">
        <v>300</v>
      </c>
      <c r="B14" s="170"/>
      <c r="C14" s="140" t="s">
        <v>80</v>
      </c>
      <c r="E14" s="149" t="s">
        <v>81</v>
      </c>
    </row>
    <row r="15" spans="1:5" ht="12.75">
      <c r="A15" s="140" t="s">
        <v>82</v>
      </c>
      <c r="B15" s="140"/>
      <c r="C15" s="140"/>
      <c r="E15" s="170"/>
    </row>
    <row r="16" spans="1:5" ht="12.75">
      <c r="A16" s="140" t="s">
        <v>83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84</v>
      </c>
      <c r="E17" s="10"/>
    </row>
    <row r="18" spans="1:5" ht="12.75">
      <c r="A18" s="140"/>
      <c r="B18" s="140"/>
      <c r="C18" s="170"/>
      <c r="D18" s="150" t="s">
        <v>85</v>
      </c>
      <c r="E18" s="10" t="s">
        <v>489</v>
      </c>
    </row>
    <row r="19" spans="1:6" ht="15.75">
      <c r="A19" s="165" t="s">
        <v>353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66" t="s">
        <v>192</v>
      </c>
      <c r="B21" s="267"/>
      <c r="C21" s="268" t="s">
        <v>37</v>
      </c>
      <c r="D21" s="268" t="s">
        <v>224</v>
      </c>
      <c r="E21" s="268" t="s">
        <v>277</v>
      </c>
      <c r="F21" s="270" t="s">
        <v>38</v>
      </c>
    </row>
    <row r="22" spans="1:6" ht="36.75" customHeight="1">
      <c r="A22" s="153" t="s">
        <v>318</v>
      </c>
      <c r="B22" s="152" t="s">
        <v>317</v>
      </c>
      <c r="C22" s="269"/>
      <c r="D22" s="269"/>
      <c r="E22" s="269"/>
      <c r="F22" s="271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354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369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370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422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423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424</v>
      </c>
      <c r="C30" s="7"/>
      <c r="D30" s="7"/>
      <c r="E30" s="7"/>
      <c r="F30" s="254">
        <f t="shared" si="0"/>
        <v>0</v>
      </c>
    </row>
    <row r="31" spans="1:6" ht="12.75">
      <c r="A31" s="155" t="s">
        <v>305</v>
      </c>
      <c r="B31" s="239" t="s">
        <v>355</v>
      </c>
      <c r="C31" s="7"/>
      <c r="D31" s="7"/>
      <c r="E31" s="7"/>
      <c r="F31" s="254">
        <f t="shared" si="0"/>
        <v>0</v>
      </c>
    </row>
    <row r="32" spans="1:6" ht="12.75">
      <c r="A32" s="155" t="s">
        <v>319</v>
      </c>
      <c r="B32" s="239" t="s">
        <v>357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282</v>
      </c>
      <c r="B34" s="240" t="s">
        <v>358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66" t="s">
        <v>192</v>
      </c>
      <c r="B36" s="267"/>
      <c r="C36" s="268" t="s">
        <v>46</v>
      </c>
      <c r="D36" s="270" t="s">
        <v>149</v>
      </c>
    </row>
    <row r="37" spans="1:4" ht="19.5" customHeight="1">
      <c r="A37" s="153" t="s">
        <v>318</v>
      </c>
      <c r="B37" s="152" t="s">
        <v>317</v>
      </c>
      <c r="C37" s="269"/>
      <c r="D37" s="271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359</v>
      </c>
      <c r="C39" s="7"/>
      <c r="D39" s="40"/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66" t="s">
        <v>192</v>
      </c>
      <c r="B48" s="267"/>
      <c r="C48" s="268" t="s">
        <v>37</v>
      </c>
      <c r="D48" s="268" t="s">
        <v>224</v>
      </c>
      <c r="E48" s="268" t="s">
        <v>277</v>
      </c>
      <c r="F48" s="270" t="s">
        <v>38</v>
      </c>
    </row>
    <row r="49" spans="1:6" ht="36.75" customHeight="1">
      <c r="A49" s="153" t="s">
        <v>318</v>
      </c>
      <c r="B49" s="152" t="s">
        <v>317</v>
      </c>
      <c r="C49" s="269"/>
      <c r="D49" s="269"/>
      <c r="E49" s="269"/>
      <c r="F49" s="271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306</v>
      </c>
      <c r="B51" s="239" t="s">
        <v>386</v>
      </c>
      <c r="C51" s="7"/>
      <c r="D51" s="7"/>
      <c r="E51" s="7"/>
      <c r="F51" s="254">
        <f>C51+D51-E51</f>
        <v>0</v>
      </c>
    </row>
    <row r="52" spans="1:6" ht="12.75">
      <c r="A52" s="155" t="s">
        <v>50</v>
      </c>
      <c r="B52" s="239" t="s">
        <v>458</v>
      </c>
      <c r="C52" s="7">
        <v>44</v>
      </c>
      <c r="D52" s="7"/>
      <c r="E52" s="7"/>
      <c r="F52" s="254">
        <f aca="true" t="shared" si="1" ref="F52:F61">C52+D52-E52</f>
        <v>44</v>
      </c>
    </row>
    <row r="53" spans="1:6" ht="12.75">
      <c r="A53" s="155" t="s">
        <v>307</v>
      </c>
      <c r="B53" s="239" t="s">
        <v>459</v>
      </c>
      <c r="C53" s="7">
        <v>485</v>
      </c>
      <c r="D53" s="7"/>
      <c r="E53" s="7">
        <v>45</v>
      </c>
      <c r="F53" s="254">
        <f t="shared" si="1"/>
        <v>440</v>
      </c>
    </row>
    <row r="54" spans="1:6" ht="12.75">
      <c r="A54" s="155" t="s">
        <v>51</v>
      </c>
      <c r="B54" s="239" t="s">
        <v>460</v>
      </c>
      <c r="C54" s="7">
        <v>1172</v>
      </c>
      <c r="D54" s="7"/>
      <c r="E54" s="7"/>
      <c r="F54" s="254">
        <f t="shared" si="1"/>
        <v>1172</v>
      </c>
    </row>
    <row r="55" spans="1:6" ht="12.75">
      <c r="A55" s="155" t="s">
        <v>52</v>
      </c>
      <c r="B55" s="239" t="s">
        <v>461</v>
      </c>
      <c r="C55" s="7">
        <v>72</v>
      </c>
      <c r="D55" s="7"/>
      <c r="E55" s="7"/>
      <c r="F55" s="254">
        <f t="shared" si="1"/>
        <v>72</v>
      </c>
    </row>
    <row r="56" spans="1:6" ht="12.75">
      <c r="A56" s="155" t="s">
        <v>308</v>
      </c>
      <c r="B56" s="239" t="s">
        <v>462</v>
      </c>
      <c r="C56" s="7"/>
      <c r="D56" s="7"/>
      <c r="E56" s="7"/>
      <c r="F56" s="254">
        <f t="shared" si="1"/>
        <v>0</v>
      </c>
    </row>
    <row r="57" spans="1:6" ht="12.75">
      <c r="A57" s="155" t="s">
        <v>309</v>
      </c>
      <c r="B57" s="239" t="s">
        <v>463</v>
      </c>
      <c r="C57" s="7"/>
      <c r="D57" s="7"/>
      <c r="E57" s="7"/>
      <c r="F57" s="254">
        <f t="shared" si="1"/>
        <v>0</v>
      </c>
    </row>
    <row r="58" spans="1:6" ht="12.75">
      <c r="A58" s="155" t="s">
        <v>310</v>
      </c>
      <c r="B58" s="239" t="s">
        <v>464</v>
      </c>
      <c r="C58" s="7"/>
      <c r="D58" s="7"/>
      <c r="E58" s="7"/>
      <c r="F58" s="254">
        <f t="shared" si="1"/>
        <v>0</v>
      </c>
    </row>
    <row r="59" spans="1:6" ht="12.75">
      <c r="A59" s="155" t="s">
        <v>320</v>
      </c>
      <c r="B59" s="239" t="s">
        <v>465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466</v>
      </c>
      <c r="C60" s="7"/>
      <c r="D60" s="7"/>
      <c r="E60" s="7"/>
      <c r="F60" s="254">
        <f t="shared" si="1"/>
        <v>0</v>
      </c>
    </row>
    <row r="61" spans="1:6" ht="25.5">
      <c r="A61" s="155" t="s">
        <v>54</v>
      </c>
      <c r="B61" s="239" t="s">
        <v>467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165</v>
      </c>
      <c r="B62" s="251" t="s">
        <v>468</v>
      </c>
      <c r="C62" s="252">
        <f>SUM(C51:C61)</f>
        <v>1773</v>
      </c>
      <c r="D62" s="252">
        <f>SUM(D51:D61)</f>
        <v>0</v>
      </c>
      <c r="E62" s="252">
        <f>SUM(E51:E61)</f>
        <v>45</v>
      </c>
      <c r="F62" s="252">
        <f>SUM(F51:F61)</f>
        <v>1728</v>
      </c>
    </row>
    <row r="63" ht="16.5" thickBot="1">
      <c r="A63" s="176"/>
    </row>
    <row r="64" spans="1:4" ht="23.25" customHeight="1">
      <c r="A64" s="266" t="s">
        <v>192</v>
      </c>
      <c r="B64" s="267"/>
      <c r="C64" s="268" t="s">
        <v>46</v>
      </c>
      <c r="D64" s="270" t="s">
        <v>149</v>
      </c>
    </row>
    <row r="65" spans="1:4" ht="15.75" customHeight="1">
      <c r="A65" s="153" t="s">
        <v>318</v>
      </c>
      <c r="B65" s="152" t="s">
        <v>317</v>
      </c>
      <c r="C65" s="269"/>
      <c r="D65" s="271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393</v>
      </c>
      <c r="C67" s="7">
        <v>1154</v>
      </c>
      <c r="D67" s="40">
        <f>D69+D70+D71</f>
        <v>1271</v>
      </c>
    </row>
    <row r="68" spans="1:4" ht="12.75">
      <c r="A68" s="155" t="s">
        <v>48</v>
      </c>
      <c r="B68" s="239"/>
      <c r="C68" s="7"/>
      <c r="D68" s="40"/>
    </row>
    <row r="69" spans="1:4" ht="12.75">
      <c r="A69" s="155" t="s">
        <v>56</v>
      </c>
      <c r="B69" s="239"/>
      <c r="C69" s="7">
        <v>44</v>
      </c>
      <c r="D69" s="40">
        <v>44</v>
      </c>
    </row>
    <row r="70" spans="1:4" ht="12.75">
      <c r="A70" s="155" t="s">
        <v>313</v>
      </c>
      <c r="B70" s="239"/>
      <c r="C70" s="7">
        <v>1057</v>
      </c>
      <c r="D70" s="40">
        <v>1171</v>
      </c>
    </row>
    <row r="71" spans="1:4" ht="12.75">
      <c r="A71" s="155" t="s">
        <v>314</v>
      </c>
      <c r="B71" s="239"/>
      <c r="C71" s="7">
        <v>53</v>
      </c>
      <c r="D71" s="40">
        <v>56</v>
      </c>
    </row>
    <row r="72" spans="1:4" ht="12.75">
      <c r="A72" s="157" t="s">
        <v>57</v>
      </c>
      <c r="B72" s="241"/>
      <c r="C72" s="19"/>
      <c r="D72" s="179"/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311</v>
      </c>
      <c r="B74" s="241"/>
      <c r="C74" s="19"/>
      <c r="D74" s="179"/>
    </row>
    <row r="75" spans="1:4" ht="12.75">
      <c r="A75" s="157" t="s">
        <v>312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84" t="s">
        <v>61</v>
      </c>
      <c r="B83" s="269" t="s">
        <v>317</v>
      </c>
      <c r="C83" s="269" t="s">
        <v>46</v>
      </c>
      <c r="D83" s="271" t="s">
        <v>149</v>
      </c>
    </row>
    <row r="84" spans="1:4" ht="27.75" customHeight="1">
      <c r="A84" s="279"/>
      <c r="B84" s="269"/>
      <c r="C84" s="269"/>
      <c r="D84" s="271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315</v>
      </c>
      <c r="B87" s="239" t="s">
        <v>425</v>
      </c>
      <c r="C87" s="7"/>
      <c r="D87" s="40"/>
    </row>
    <row r="88" spans="1:4" ht="12.75">
      <c r="A88" s="157" t="s">
        <v>316</v>
      </c>
      <c r="B88" s="241" t="s">
        <v>426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84"/>
      <c r="B90" s="269" t="s">
        <v>317</v>
      </c>
      <c r="C90" s="269" t="s">
        <v>46</v>
      </c>
      <c r="D90" s="271" t="s">
        <v>149</v>
      </c>
    </row>
    <row r="91" spans="1:4" ht="12.75">
      <c r="A91" s="279"/>
      <c r="B91" s="269"/>
      <c r="C91" s="269"/>
      <c r="D91" s="271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66" t="s">
        <v>192</v>
      </c>
      <c r="B97" s="267"/>
      <c r="C97" s="268" t="s">
        <v>37</v>
      </c>
      <c r="D97" s="268" t="s">
        <v>224</v>
      </c>
      <c r="E97" s="268" t="s">
        <v>277</v>
      </c>
      <c r="F97" s="270" t="s">
        <v>38</v>
      </c>
    </row>
    <row r="98" spans="1:6" ht="38.25" customHeight="1">
      <c r="A98" s="153" t="s">
        <v>318</v>
      </c>
      <c r="B98" s="152" t="s">
        <v>317</v>
      </c>
      <c r="C98" s="269"/>
      <c r="D98" s="269"/>
      <c r="E98" s="269"/>
      <c r="F98" s="271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321</v>
      </c>
      <c r="B100" s="247" t="s">
        <v>394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395</v>
      </c>
      <c r="C101" s="7"/>
      <c r="D101" s="7"/>
      <c r="E101" s="7"/>
      <c r="F101" s="254">
        <f t="shared" si="2"/>
        <v>0</v>
      </c>
    </row>
    <row r="102" spans="1:6" ht="12.75">
      <c r="A102" s="174"/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282</v>
      </c>
      <c r="B103" s="247" t="s">
        <v>406</v>
      </c>
      <c r="C103" s="7"/>
      <c r="D103" s="7"/>
      <c r="E103" s="7"/>
      <c r="F103" s="254">
        <f t="shared" si="2"/>
        <v>0</v>
      </c>
    </row>
    <row r="104" spans="1:6" ht="12.75">
      <c r="A104" s="155" t="s">
        <v>165</v>
      </c>
      <c r="B104" s="247" t="s">
        <v>407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66" t="s">
        <v>192</v>
      </c>
      <c r="B107" s="267"/>
      <c r="C107" s="268" t="s">
        <v>46</v>
      </c>
      <c r="D107" s="270" t="s">
        <v>149</v>
      </c>
    </row>
    <row r="108" spans="1:4" ht="15" customHeight="1">
      <c r="A108" s="153" t="s">
        <v>318</v>
      </c>
      <c r="B108" s="152" t="s">
        <v>317</v>
      </c>
      <c r="C108" s="269"/>
      <c r="D108" s="271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408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66" t="s">
        <v>192</v>
      </c>
      <c r="B117" s="267"/>
      <c r="C117" s="268" t="s">
        <v>37</v>
      </c>
      <c r="D117" s="268" t="s">
        <v>224</v>
      </c>
      <c r="E117" s="268" t="s">
        <v>322</v>
      </c>
      <c r="F117" s="270" t="s">
        <v>38</v>
      </c>
    </row>
    <row r="118" spans="1:6" ht="43.5" customHeight="1">
      <c r="A118" s="153" t="s">
        <v>318</v>
      </c>
      <c r="B118" s="152" t="s">
        <v>317</v>
      </c>
      <c r="C118" s="269"/>
      <c r="D118" s="269"/>
      <c r="E118" s="269"/>
      <c r="F118" s="271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164</v>
      </c>
      <c r="B120" s="247" t="s">
        <v>412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78" t="s">
        <v>61</v>
      </c>
      <c r="B125" s="268" t="s">
        <v>317</v>
      </c>
      <c r="C125" s="268" t="s">
        <v>46</v>
      </c>
      <c r="D125" s="270" t="s">
        <v>149</v>
      </c>
    </row>
    <row r="126" spans="1:4" ht="36" customHeight="1">
      <c r="A126" s="279"/>
      <c r="B126" s="269"/>
      <c r="C126" s="269"/>
      <c r="D126" s="271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427</v>
      </c>
      <c r="C128" s="7"/>
      <c r="D128" s="40"/>
    </row>
    <row r="129" spans="1:4" ht="36.75" customHeight="1">
      <c r="A129" s="282"/>
      <c r="B129" s="269" t="s">
        <v>317</v>
      </c>
      <c r="C129" s="269" t="s">
        <v>168</v>
      </c>
      <c r="D129" s="271" t="s">
        <v>245</v>
      </c>
    </row>
    <row r="130" spans="1:4" ht="28.5" customHeight="1">
      <c r="A130" s="283"/>
      <c r="B130" s="269"/>
      <c r="C130" s="269"/>
      <c r="D130" s="271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66" t="s">
        <v>192</v>
      </c>
      <c r="B136" s="267"/>
      <c r="C136" s="268" t="s">
        <v>1</v>
      </c>
      <c r="D136" s="268" t="s">
        <v>224</v>
      </c>
      <c r="E136" s="268" t="s">
        <v>322</v>
      </c>
      <c r="F136" s="270" t="s">
        <v>163</v>
      </c>
    </row>
    <row r="137" spans="1:6" ht="24.75" customHeight="1">
      <c r="A137" s="153" t="s">
        <v>318</v>
      </c>
      <c r="B137" s="152" t="s">
        <v>317</v>
      </c>
      <c r="C137" s="269"/>
      <c r="D137" s="269"/>
      <c r="E137" s="269"/>
      <c r="F137" s="271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418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78" t="s">
        <v>61</v>
      </c>
      <c r="B144" s="268" t="s">
        <v>317</v>
      </c>
      <c r="C144" s="268" t="s">
        <v>46</v>
      </c>
      <c r="D144" s="270" t="s">
        <v>149</v>
      </c>
    </row>
    <row r="145" spans="1:4" ht="30" customHeight="1">
      <c r="A145" s="279"/>
      <c r="B145" s="269"/>
      <c r="C145" s="269"/>
      <c r="D145" s="271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72" t="s">
        <v>192</v>
      </c>
      <c r="B152" s="274" t="s">
        <v>317</v>
      </c>
      <c r="C152" s="267" t="s">
        <v>5</v>
      </c>
      <c r="D152" s="267"/>
      <c r="E152" s="267" t="s">
        <v>6</v>
      </c>
      <c r="F152" s="277"/>
    </row>
    <row r="153" spans="1:6" ht="12.75">
      <c r="A153" s="273"/>
      <c r="B153" s="275"/>
      <c r="C153" s="269" t="s">
        <v>7</v>
      </c>
      <c r="D153" s="269" t="s">
        <v>8</v>
      </c>
      <c r="E153" s="269" t="s">
        <v>7</v>
      </c>
      <c r="F153" s="271" t="s">
        <v>8</v>
      </c>
    </row>
    <row r="154" spans="1:6" ht="31.5" customHeight="1">
      <c r="A154" s="153" t="s">
        <v>318</v>
      </c>
      <c r="B154" s="276"/>
      <c r="C154" s="269"/>
      <c r="D154" s="269"/>
      <c r="E154" s="269"/>
      <c r="F154" s="271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428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429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430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431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432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433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434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435</v>
      </c>
      <c r="C163" s="7"/>
      <c r="D163" s="7"/>
      <c r="E163" s="7"/>
      <c r="F163" s="254">
        <f t="shared" si="3"/>
        <v>0</v>
      </c>
    </row>
    <row r="164" spans="1:6" ht="12.75">
      <c r="A164" s="159" t="s">
        <v>165</v>
      </c>
      <c r="B164" s="247" t="s">
        <v>436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437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438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439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440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441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442</v>
      </c>
      <c r="C170" s="7"/>
      <c r="D170" s="7"/>
      <c r="E170" s="7"/>
      <c r="F170" s="254">
        <f t="shared" si="3"/>
        <v>0</v>
      </c>
    </row>
    <row r="171" spans="1:6" ht="12.75">
      <c r="A171" s="159" t="s">
        <v>165</v>
      </c>
      <c r="B171" s="247" t="s">
        <v>443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444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445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66" t="s">
        <v>192</v>
      </c>
      <c r="B177" s="267"/>
      <c r="C177" s="268" t="s">
        <v>1</v>
      </c>
      <c r="D177" s="270" t="s">
        <v>163</v>
      </c>
    </row>
    <row r="178" spans="1:4" ht="36.75" customHeight="1">
      <c r="A178" s="153" t="s">
        <v>318</v>
      </c>
      <c r="B178" s="152" t="s">
        <v>317</v>
      </c>
      <c r="C178" s="269"/>
      <c r="D178" s="271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469</v>
      </c>
      <c r="C180" s="7">
        <v>4575</v>
      </c>
      <c r="D180" s="40">
        <v>12114</v>
      </c>
    </row>
    <row r="181" spans="1:4" ht="25.5">
      <c r="A181" s="155" t="s">
        <v>22</v>
      </c>
      <c r="B181" s="239" t="s">
        <v>470</v>
      </c>
      <c r="C181" s="7">
        <v>4216</v>
      </c>
      <c r="D181" s="40">
        <v>11846</v>
      </c>
    </row>
    <row r="182" spans="1:4" ht="12.75">
      <c r="A182" s="157" t="s">
        <v>23</v>
      </c>
      <c r="B182" s="241" t="s">
        <v>471</v>
      </c>
      <c r="C182" s="19"/>
      <c r="D182" s="179"/>
    </row>
    <row r="183" spans="1:4" ht="12.75">
      <c r="A183" s="157" t="s">
        <v>24</v>
      </c>
      <c r="B183" s="241" t="s">
        <v>472</v>
      </c>
      <c r="C183" s="19">
        <v>359</v>
      </c>
      <c r="D183" s="179">
        <v>268</v>
      </c>
    </row>
    <row r="184" spans="1:4" ht="12.75">
      <c r="A184" s="157" t="s">
        <v>323</v>
      </c>
      <c r="B184" s="241" t="s">
        <v>473</v>
      </c>
      <c r="C184" s="19"/>
      <c r="D184" s="179"/>
    </row>
    <row r="185" spans="1:4" ht="25.5">
      <c r="A185" s="157" t="s">
        <v>324</v>
      </c>
      <c r="B185" s="241"/>
      <c r="C185" s="19"/>
      <c r="D185" s="179"/>
    </row>
    <row r="186" spans="1:4" ht="12.75">
      <c r="A186" s="157" t="s">
        <v>23</v>
      </c>
      <c r="B186" s="241"/>
      <c r="C186" s="19"/>
      <c r="D186" s="179"/>
    </row>
    <row r="187" spans="1:4" ht="12.75">
      <c r="A187" s="157" t="s">
        <v>24</v>
      </c>
      <c r="B187" s="241"/>
      <c r="C187" s="19"/>
      <c r="D187" s="179"/>
    </row>
    <row r="188" spans="1:4" ht="12.75">
      <c r="A188" s="158" t="s">
        <v>165</v>
      </c>
      <c r="B188" s="241" t="s">
        <v>474</v>
      </c>
      <c r="C188" s="19">
        <f>C180</f>
        <v>4575</v>
      </c>
      <c r="D188" s="179">
        <f>D180</f>
        <v>12114</v>
      </c>
    </row>
    <row r="189" spans="1:4" ht="25.5">
      <c r="A189" s="155" t="s">
        <v>325</v>
      </c>
      <c r="B189" s="241" t="s">
        <v>475</v>
      </c>
      <c r="C189" s="19">
        <v>2510</v>
      </c>
      <c r="D189" s="179">
        <v>9456</v>
      </c>
    </row>
    <row r="190" spans="1:4" ht="25.5">
      <c r="A190" s="155" t="s">
        <v>326</v>
      </c>
      <c r="B190" s="241" t="s">
        <v>476</v>
      </c>
      <c r="C190" s="19">
        <v>1359</v>
      </c>
      <c r="D190" s="179">
        <v>6675</v>
      </c>
    </row>
    <row r="191" spans="1:4" ht="12.75">
      <c r="A191" s="157" t="s">
        <v>327</v>
      </c>
      <c r="B191" s="241" t="s">
        <v>477</v>
      </c>
      <c r="C191" s="19"/>
      <c r="D191" s="179"/>
    </row>
    <row r="192" spans="1:4" ht="12.75">
      <c r="A192" s="157" t="s">
        <v>328</v>
      </c>
      <c r="B192" s="241" t="s">
        <v>478</v>
      </c>
      <c r="C192" s="19">
        <v>584</v>
      </c>
      <c r="D192" s="179">
        <v>636</v>
      </c>
    </row>
    <row r="193" spans="1:4" ht="12.75">
      <c r="A193" s="157" t="s">
        <v>329</v>
      </c>
      <c r="B193" s="241" t="s">
        <v>479</v>
      </c>
      <c r="C193" s="19"/>
      <c r="D193" s="179"/>
    </row>
    <row r="194" spans="1:4" ht="12.75">
      <c r="A194" s="157" t="s">
        <v>330</v>
      </c>
      <c r="B194" s="241" t="s">
        <v>480</v>
      </c>
      <c r="C194" s="19"/>
      <c r="D194" s="179"/>
    </row>
    <row r="195" spans="1:4" ht="12.75">
      <c r="A195" s="157" t="s">
        <v>24</v>
      </c>
      <c r="B195" s="241" t="s">
        <v>481</v>
      </c>
      <c r="C195" s="19">
        <v>567</v>
      </c>
      <c r="D195" s="179">
        <v>2145</v>
      </c>
    </row>
    <row r="196" spans="1:4" ht="12.75">
      <c r="A196" s="157" t="s">
        <v>323</v>
      </c>
      <c r="B196" s="241" t="s">
        <v>482</v>
      </c>
      <c r="C196" s="19"/>
      <c r="D196" s="179"/>
    </row>
    <row r="197" spans="1:4" ht="25.5">
      <c r="A197" s="157" t="s">
        <v>331</v>
      </c>
      <c r="B197" s="241"/>
      <c r="C197" s="19"/>
      <c r="D197" s="179"/>
    </row>
    <row r="198" spans="1:4" ht="12.75">
      <c r="A198" s="157" t="s">
        <v>330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165</v>
      </c>
      <c r="B201" s="240" t="s">
        <v>483</v>
      </c>
      <c r="C201" s="41">
        <f>C189</f>
        <v>2510</v>
      </c>
      <c r="D201" s="42">
        <f>D189</f>
        <v>9456</v>
      </c>
    </row>
    <row r="202" ht="15.75">
      <c r="A202" s="177"/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66" t="s">
        <v>192</v>
      </c>
      <c r="B206" s="267"/>
      <c r="C206" s="268" t="s">
        <v>238</v>
      </c>
      <c r="D206" s="270" t="s">
        <v>332</v>
      </c>
    </row>
    <row r="207" spans="1:4" ht="25.5" customHeight="1">
      <c r="A207" s="153" t="s">
        <v>318</v>
      </c>
      <c r="B207" s="152" t="s">
        <v>317</v>
      </c>
      <c r="C207" s="269"/>
      <c r="D207" s="271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333</v>
      </c>
      <c r="B209" s="239" t="s">
        <v>446</v>
      </c>
      <c r="C209" s="7">
        <v>7293</v>
      </c>
      <c r="D209" s="40">
        <v>9888</v>
      </c>
    </row>
    <row r="210" spans="1:4" ht="12.75">
      <c r="A210" s="155" t="s">
        <v>279</v>
      </c>
      <c r="B210" s="239" t="s">
        <v>447</v>
      </c>
      <c r="C210" s="7">
        <v>4963</v>
      </c>
      <c r="D210" s="40">
        <v>9568</v>
      </c>
    </row>
    <row r="211" spans="1:4" ht="12.75">
      <c r="A211" s="157" t="s">
        <v>281</v>
      </c>
      <c r="B211" s="241" t="s">
        <v>448</v>
      </c>
      <c r="C211" s="19">
        <v>1278</v>
      </c>
      <c r="D211" s="179">
        <v>2423</v>
      </c>
    </row>
    <row r="212" spans="1:4" ht="12.75">
      <c r="A212" s="157" t="s">
        <v>278</v>
      </c>
      <c r="B212" s="241" t="s">
        <v>449</v>
      </c>
      <c r="C212" s="19">
        <v>162</v>
      </c>
      <c r="D212" s="179">
        <v>187</v>
      </c>
    </row>
    <row r="213" spans="1:4" ht="12.75">
      <c r="A213" s="157" t="s">
        <v>334</v>
      </c>
      <c r="B213" s="241" t="s">
        <v>450</v>
      </c>
      <c r="C213" s="19">
        <v>837</v>
      </c>
      <c r="D213" s="179">
        <v>18</v>
      </c>
    </row>
    <row r="214" spans="1:4" ht="12.75">
      <c r="A214" s="157" t="s">
        <v>335</v>
      </c>
      <c r="B214" s="241" t="s">
        <v>451</v>
      </c>
      <c r="C214" s="19">
        <f>C209+C210+C211+C212+C213</f>
        <v>14533</v>
      </c>
      <c r="D214" s="179">
        <f>D209+D210+D211+D212+D213</f>
        <v>22084</v>
      </c>
    </row>
    <row r="215" spans="1:4" ht="25.5">
      <c r="A215" s="157" t="s">
        <v>336</v>
      </c>
      <c r="B215" s="241" t="s">
        <v>452</v>
      </c>
      <c r="C215" s="19"/>
      <c r="D215" s="179"/>
    </row>
    <row r="216" spans="1:4" ht="12.75">
      <c r="A216" s="157" t="s">
        <v>337</v>
      </c>
      <c r="B216" s="241" t="s">
        <v>453</v>
      </c>
      <c r="C216" s="19">
        <v>-39</v>
      </c>
      <c r="D216" s="179">
        <v>2</v>
      </c>
    </row>
    <row r="217" spans="1:4" ht="13.5" thickBot="1">
      <c r="A217" s="156" t="s">
        <v>338</v>
      </c>
      <c r="B217" s="240" t="s">
        <v>454</v>
      </c>
      <c r="C217" s="41"/>
      <c r="D217" s="42"/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66" t="s">
        <v>192</v>
      </c>
      <c r="B221" s="267"/>
      <c r="C221" s="268" t="s">
        <v>1</v>
      </c>
      <c r="D221" s="270" t="s">
        <v>163</v>
      </c>
    </row>
    <row r="222" spans="1:4" ht="36" customHeight="1">
      <c r="A222" s="153" t="s">
        <v>318</v>
      </c>
      <c r="B222" s="152" t="s">
        <v>317</v>
      </c>
      <c r="C222" s="269"/>
      <c r="D222" s="271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339</v>
      </c>
      <c r="B224" s="239"/>
      <c r="C224" s="7"/>
      <c r="D224" s="40"/>
    </row>
    <row r="225" spans="1:4" ht="25.5">
      <c r="A225" s="155" t="s">
        <v>340</v>
      </c>
      <c r="B225" s="239"/>
      <c r="C225" s="7"/>
      <c r="D225" s="40"/>
    </row>
    <row r="226" spans="1:4" ht="12.75">
      <c r="A226" s="157" t="s">
        <v>341</v>
      </c>
      <c r="B226" s="241"/>
      <c r="C226" s="19"/>
      <c r="D226" s="179"/>
    </row>
    <row r="227" spans="1:4" ht="25.5">
      <c r="A227" s="157" t="s">
        <v>342</v>
      </c>
      <c r="B227" s="241"/>
      <c r="C227" s="19"/>
      <c r="D227" s="179"/>
    </row>
    <row r="228" spans="1:4" ht="12.75">
      <c r="A228" s="157" t="s">
        <v>343</v>
      </c>
      <c r="B228" s="241"/>
      <c r="C228" s="19"/>
      <c r="D228" s="179"/>
    </row>
    <row r="229" spans="1:4" ht="12.75">
      <c r="A229" s="157" t="s">
        <v>344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345</v>
      </c>
      <c r="B232" s="241"/>
      <c r="C232" s="19"/>
      <c r="D232" s="179"/>
    </row>
    <row r="233" spans="1:4" ht="25.5">
      <c r="A233" s="155" t="s">
        <v>340</v>
      </c>
      <c r="B233" s="241"/>
      <c r="C233" s="19"/>
      <c r="D233" s="179"/>
    </row>
    <row r="234" spans="1:4" ht="12.75">
      <c r="A234" s="157" t="s">
        <v>346</v>
      </c>
      <c r="B234" s="241"/>
      <c r="C234" s="19"/>
      <c r="D234" s="179"/>
    </row>
    <row r="235" spans="1:4" ht="25.5">
      <c r="A235" s="157" t="s">
        <v>342</v>
      </c>
      <c r="B235" s="241"/>
      <c r="C235" s="19"/>
      <c r="D235" s="179"/>
    </row>
    <row r="236" spans="1:4" ht="12.75">
      <c r="A236" s="157" t="s">
        <v>343</v>
      </c>
      <c r="B236" s="241"/>
      <c r="C236" s="19"/>
      <c r="D236" s="179"/>
    </row>
    <row r="237" spans="1:4" ht="13.5" thickBot="1">
      <c r="A237" s="156" t="s">
        <v>344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66" t="s">
        <v>192</v>
      </c>
      <c r="B241" s="267"/>
      <c r="C241" s="268" t="s">
        <v>347</v>
      </c>
      <c r="D241" s="270" t="s">
        <v>245</v>
      </c>
    </row>
    <row r="242" spans="1:4" ht="49.5" customHeight="1">
      <c r="A242" s="153" t="s">
        <v>318</v>
      </c>
      <c r="B242" s="152" t="s">
        <v>317</v>
      </c>
      <c r="C242" s="269"/>
      <c r="D242" s="271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348</v>
      </c>
      <c r="B244" s="239" t="s">
        <v>455</v>
      </c>
      <c r="C244" s="7"/>
      <c r="D244" s="40"/>
    </row>
    <row r="245" spans="1:4" ht="12.75">
      <c r="A245" s="155" t="s">
        <v>162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85"/>
      <c r="B249" s="286"/>
      <c r="C249" s="268" t="s">
        <v>7</v>
      </c>
      <c r="D249" s="268" t="s">
        <v>349</v>
      </c>
      <c r="E249" s="268" t="s">
        <v>350</v>
      </c>
      <c r="F249" s="270" t="s">
        <v>8</v>
      </c>
    </row>
    <row r="250" spans="1:6" ht="22.5" customHeight="1">
      <c r="A250" s="287"/>
      <c r="B250" s="288"/>
      <c r="C250" s="269"/>
      <c r="D250" s="269"/>
      <c r="E250" s="269"/>
      <c r="F250" s="271"/>
    </row>
    <row r="251" spans="1:6" ht="12.75">
      <c r="A251" s="162" t="s">
        <v>351</v>
      </c>
      <c r="B251" s="246" t="s">
        <v>456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280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161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2011-03-30T09:09:14Z</cp:lastPrinted>
  <dcterms:created xsi:type="dcterms:W3CDTF">1998-08-04T07:16:15Z</dcterms:created>
  <dcterms:modified xsi:type="dcterms:W3CDTF">2011-05-16T12:48:38Z</dcterms:modified>
  <cp:category/>
  <cp:version/>
  <cp:contentType/>
  <cp:contentStatus/>
</cp:coreProperties>
</file>