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Форма № 2-г за 2021г." sheetId="1" r:id="rId1"/>
  </sheets>
  <definedNames>
    <definedName name="_xlnm.Print_Area" localSheetId="0">'Форма № 2-г за 2021г.'!$A$1:$L$23</definedName>
  </definedNames>
  <calcPr fullCalcOnLoad="1"/>
</workbook>
</file>

<file path=xl/sharedStrings.xml><?xml version="1.0" encoding="utf-8"?>
<sst xmlns="http://schemas.openxmlformats.org/spreadsheetml/2006/main" count="41" uniqueCount="30">
  <si>
    <t>№ п/п</t>
  </si>
  <si>
    <t>показатели</t>
  </si>
  <si>
    <t>ед. измер.</t>
  </si>
  <si>
    <t>количество</t>
  </si>
  <si>
    <t>1.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</si>
  <si>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</si>
  <si>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1.1.</t>
  </si>
  <si>
    <t>в том числе  по Краснодарскому краю</t>
  </si>
  <si>
    <t>1.2.</t>
  </si>
  <si>
    <t>2.</t>
  </si>
  <si>
    <t>Объемы перевозок пассажиров железнодорожным транспортом общего пользования (перевезенные  пассажиры) за год всего в пригородном сообщении</t>
  </si>
  <si>
    <t>2.1.</t>
  </si>
  <si>
    <t>2.2.</t>
  </si>
  <si>
    <t>3.</t>
  </si>
  <si>
    <t>3.1.</t>
  </si>
  <si>
    <t>3.2.</t>
  </si>
  <si>
    <t xml:space="preserve">                         по Республике Адыгея</t>
  </si>
  <si>
    <t>Пассажирооборот по инфраструктуре железнодорожного транспорта общего пользования за год в пригородном сообщении</t>
  </si>
  <si>
    <t>Объемы перевозок пассажиров железнодорожным транспортом общего пользования в пригородном сообщении</t>
  </si>
  <si>
    <t>Форма № 2-г</t>
  </si>
  <si>
    <t>Генеральный директор</t>
  </si>
  <si>
    <t>млн. пасс.</t>
  </si>
  <si>
    <t>млн. пасс-км</t>
  </si>
  <si>
    <t>М.И. Жуков</t>
  </si>
  <si>
    <t>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</si>
  <si>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>прогноз 2023</t>
  </si>
  <si>
    <t xml:space="preserve">по   АО «Кубань Экспресс-Пригород»  за период с 01.01.2021 по 31.12.2021 </t>
  </si>
  <si>
    <t>факт 2021 год</t>
  </si>
  <si>
    <t>ожид.  2022 год</t>
  </si>
  <si>
    <t>прогноз 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</si>
</sst>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173" fontId="3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49" fontId="37" fillId="0" borderId="0" xfId="0" applyNumberFormat="1" applyFont="1" applyAlignment="1">
      <alignment horizontal="left" vertical="center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top"/>
    </xf>
    <xf numFmtId="0" fontId="36" fillId="0" borderId="0" xfId="0" applyFont="1" applyFill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4BC72"/>
  </sheetPr>
  <dimension ref="A1:M24"/>
  <sheetViews>
    <sheetView tabSelected="1" zoomScaleSheetLayoutView="85" zoomScalePageLayoutView="0" workbookViewId="0" topLeftCell="A1">
      <selection activeCell="K23" sqref="K23"/>
    </sheetView>
  </sheetViews>
  <sheetFormatPr defaultColWidth="9.140625" defaultRowHeight="15"/>
  <cols>
    <col min="1" max="1" width="4.7109375" style="1" customWidth="1"/>
    <col min="2" max="7" width="12.00390625" style="1" customWidth="1"/>
    <col min="8" max="8" width="14.00390625" style="1" customWidth="1"/>
    <col min="9" max="12" width="10.57421875" style="1" customWidth="1"/>
    <col min="13" max="16384" width="9.140625" style="1" customWidth="1"/>
  </cols>
  <sheetData>
    <row r="1" spans="1:12" ht="67.5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2:13" ht="15.75">
      <c r="L2" s="11" t="s">
        <v>19</v>
      </c>
      <c r="M2" s="8"/>
    </row>
    <row r="3" spans="1:12" ht="15.75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.75">
      <c r="A4" s="15" t="s">
        <v>26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6" customHeight="1"/>
    <row r="6" spans="1:12" ht="20.25" customHeight="1">
      <c r="A6" s="17" t="s">
        <v>0</v>
      </c>
      <c r="B6" s="19" t="s">
        <v>1</v>
      </c>
      <c r="C6" s="19"/>
      <c r="D6" s="19"/>
      <c r="E6" s="19"/>
      <c r="F6" s="19"/>
      <c r="G6" s="19"/>
      <c r="H6" s="17" t="s">
        <v>2</v>
      </c>
      <c r="I6" s="19" t="s">
        <v>3</v>
      </c>
      <c r="J6" s="19"/>
      <c r="K6" s="19"/>
      <c r="L6" s="19"/>
    </row>
    <row r="7" spans="1:12" ht="38.25" customHeight="1">
      <c r="A7" s="17"/>
      <c r="B7" s="19"/>
      <c r="C7" s="19"/>
      <c r="D7" s="19"/>
      <c r="E7" s="19"/>
      <c r="F7" s="19"/>
      <c r="G7" s="19"/>
      <c r="H7" s="17"/>
      <c r="I7" s="21" t="s">
        <v>27</v>
      </c>
      <c r="J7" s="21" t="s">
        <v>28</v>
      </c>
      <c r="K7" s="21" t="s">
        <v>25</v>
      </c>
      <c r="L7" s="21" t="s">
        <v>29</v>
      </c>
    </row>
    <row r="8" spans="1:12" ht="15.75">
      <c r="A8" s="3">
        <v>1</v>
      </c>
      <c r="B8" s="18">
        <v>2</v>
      </c>
      <c r="C8" s="18"/>
      <c r="D8" s="18"/>
      <c r="E8" s="18"/>
      <c r="F8" s="18"/>
      <c r="G8" s="18"/>
      <c r="H8" s="3">
        <v>3</v>
      </c>
      <c r="I8" s="22">
        <v>4</v>
      </c>
      <c r="J8" s="22">
        <v>5</v>
      </c>
      <c r="K8" s="22">
        <v>6</v>
      </c>
      <c r="L8" s="22">
        <v>7</v>
      </c>
    </row>
    <row r="9" spans="1:12" ht="46.5" customHeight="1">
      <c r="A9" s="5" t="s">
        <v>4</v>
      </c>
      <c r="B9" s="16" t="s">
        <v>5</v>
      </c>
      <c r="C9" s="16"/>
      <c r="D9" s="16"/>
      <c r="E9" s="16"/>
      <c r="F9" s="16"/>
      <c r="G9" s="16"/>
      <c r="H9" s="4" t="s">
        <v>21</v>
      </c>
      <c r="I9" s="9">
        <f>I10+I11</f>
        <v>11.676775</v>
      </c>
      <c r="J9" s="9">
        <f>J10+J11</f>
        <v>12.427284</v>
      </c>
      <c r="K9" s="9">
        <f>SUM(K10:K11)</f>
        <v>12.650732999999999</v>
      </c>
      <c r="L9" s="9">
        <f>SUM(L10:L11)</f>
        <v>12.812246</v>
      </c>
    </row>
    <row r="10" spans="1:12" ht="15.75">
      <c r="A10" s="5" t="s">
        <v>6</v>
      </c>
      <c r="B10" s="16" t="s">
        <v>7</v>
      </c>
      <c r="C10" s="16"/>
      <c r="D10" s="16"/>
      <c r="E10" s="16"/>
      <c r="F10" s="16"/>
      <c r="G10" s="16"/>
      <c r="H10" s="4" t="s">
        <v>21</v>
      </c>
      <c r="I10" s="9">
        <v>11.672079</v>
      </c>
      <c r="J10" s="9">
        <v>12.423011</v>
      </c>
      <c r="K10" s="9">
        <f>11.538466+1.10808</f>
        <v>12.646545999999999</v>
      </c>
      <c r="L10" s="9">
        <f>11.685779+1.122227</f>
        <v>12.808006</v>
      </c>
    </row>
    <row r="11" spans="1:12" ht="15.75">
      <c r="A11" s="5" t="s">
        <v>8</v>
      </c>
      <c r="B11" s="16" t="s">
        <v>16</v>
      </c>
      <c r="C11" s="16"/>
      <c r="D11" s="16"/>
      <c r="E11" s="16"/>
      <c r="F11" s="16"/>
      <c r="G11" s="16"/>
      <c r="H11" s="4" t="s">
        <v>21</v>
      </c>
      <c r="I11" s="9">
        <v>0.004696</v>
      </c>
      <c r="J11" s="9">
        <v>0.004273</v>
      </c>
      <c r="K11" s="9">
        <v>0.004187</v>
      </c>
      <c r="L11" s="9">
        <v>0.00424</v>
      </c>
    </row>
    <row r="12" spans="1:12" ht="50.25" customHeight="1">
      <c r="A12" s="5" t="s">
        <v>9</v>
      </c>
      <c r="B12" s="16" t="s">
        <v>10</v>
      </c>
      <c r="C12" s="16"/>
      <c r="D12" s="16"/>
      <c r="E12" s="16"/>
      <c r="F12" s="16"/>
      <c r="G12" s="16"/>
      <c r="H12" s="4" t="s">
        <v>21</v>
      </c>
      <c r="I12" s="9">
        <f>I13+I14</f>
        <v>11.676775</v>
      </c>
      <c r="J12" s="9">
        <f>J13+J14</f>
        <v>12.427284</v>
      </c>
      <c r="K12" s="9">
        <f>K13+K14</f>
        <v>12.650732999999999</v>
      </c>
      <c r="L12" s="9">
        <f>L13+L14</f>
        <v>12.812246</v>
      </c>
    </row>
    <row r="13" spans="1:12" ht="15.75">
      <c r="A13" s="5" t="s">
        <v>11</v>
      </c>
      <c r="B13" s="16" t="s">
        <v>7</v>
      </c>
      <c r="C13" s="16"/>
      <c r="D13" s="16"/>
      <c r="E13" s="16"/>
      <c r="F13" s="16"/>
      <c r="G13" s="16"/>
      <c r="H13" s="4" t="s">
        <v>21</v>
      </c>
      <c r="I13" s="9">
        <f aca="true" t="shared" si="0" ref="I13:L14">I10</f>
        <v>11.672079</v>
      </c>
      <c r="J13" s="9">
        <f t="shared" si="0"/>
        <v>12.423011</v>
      </c>
      <c r="K13" s="9">
        <f t="shared" si="0"/>
        <v>12.646545999999999</v>
      </c>
      <c r="L13" s="9">
        <f t="shared" si="0"/>
        <v>12.808006</v>
      </c>
    </row>
    <row r="14" spans="1:12" ht="15.75">
      <c r="A14" s="5" t="s">
        <v>12</v>
      </c>
      <c r="B14" s="16" t="s">
        <v>16</v>
      </c>
      <c r="C14" s="16"/>
      <c r="D14" s="16"/>
      <c r="E14" s="16"/>
      <c r="F14" s="16"/>
      <c r="G14" s="16"/>
      <c r="H14" s="4" t="s">
        <v>21</v>
      </c>
      <c r="I14" s="9">
        <f t="shared" si="0"/>
        <v>0.004696</v>
      </c>
      <c r="J14" s="9">
        <f t="shared" si="0"/>
        <v>0.004273</v>
      </c>
      <c r="K14" s="9">
        <f t="shared" si="0"/>
        <v>0.004187</v>
      </c>
      <c r="L14" s="9">
        <f t="shared" si="0"/>
        <v>0.00424</v>
      </c>
    </row>
    <row r="15" spans="1:12" ht="32.25" customHeight="1">
      <c r="A15" s="5" t="s">
        <v>13</v>
      </c>
      <c r="B15" s="16" t="s">
        <v>17</v>
      </c>
      <c r="C15" s="16"/>
      <c r="D15" s="16"/>
      <c r="E15" s="16"/>
      <c r="F15" s="16"/>
      <c r="G15" s="16"/>
      <c r="H15" s="5" t="s">
        <v>22</v>
      </c>
      <c r="I15" s="9">
        <f>I16+I17</f>
        <v>384.336767</v>
      </c>
      <c r="J15" s="9">
        <f>J16+J17</f>
        <v>409.426338</v>
      </c>
      <c r="K15" s="9">
        <f>K16+K17</f>
        <v>414.523462</v>
      </c>
      <c r="L15" s="9">
        <f>L16+L17</f>
        <v>419.81572100000005</v>
      </c>
    </row>
    <row r="16" spans="1:12" ht="15.75">
      <c r="A16" s="5" t="s">
        <v>14</v>
      </c>
      <c r="B16" s="16" t="s">
        <v>7</v>
      </c>
      <c r="C16" s="16"/>
      <c r="D16" s="16"/>
      <c r="E16" s="16"/>
      <c r="F16" s="16"/>
      <c r="G16" s="16"/>
      <c r="H16" s="5" t="s">
        <v>22</v>
      </c>
      <c r="I16" s="9">
        <v>384.223877</v>
      </c>
      <c r="J16" s="9">
        <v>409.323437</v>
      </c>
      <c r="K16" s="9">
        <f>403.087316+11.335658</f>
        <v>414.422974</v>
      </c>
      <c r="L16" s="9">
        <f>408.233579+11.480382</f>
        <v>419.71396100000004</v>
      </c>
    </row>
    <row r="17" spans="1:12" ht="15.75">
      <c r="A17" s="5" t="s">
        <v>15</v>
      </c>
      <c r="B17" s="16" t="s">
        <v>16</v>
      </c>
      <c r="C17" s="16"/>
      <c r="D17" s="16"/>
      <c r="E17" s="16"/>
      <c r="F17" s="16"/>
      <c r="G17" s="16"/>
      <c r="H17" s="5" t="s">
        <v>22</v>
      </c>
      <c r="I17" s="9">
        <v>0.11289</v>
      </c>
      <c r="J17" s="9">
        <v>0.102901</v>
      </c>
      <c r="K17" s="9">
        <v>0.100488</v>
      </c>
      <c r="L17" s="9">
        <v>0.10176</v>
      </c>
    </row>
    <row r="18" spans="1:9" ht="21.75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11" ht="17.25" customHeight="1">
      <c r="A19" s="10" t="s">
        <v>20</v>
      </c>
      <c r="B19" s="6"/>
      <c r="C19" s="6"/>
      <c r="D19" s="6"/>
      <c r="E19" s="6"/>
      <c r="F19" s="6"/>
      <c r="G19" s="6"/>
      <c r="H19" s="6"/>
      <c r="I19" s="6"/>
      <c r="J19" s="6"/>
      <c r="K19" s="11" t="s">
        <v>23</v>
      </c>
    </row>
    <row r="20" spans="1:1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7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3" ht="15.75">
      <c r="A22" s="12"/>
      <c r="B22" s="7"/>
      <c r="C22" s="7"/>
    </row>
    <row r="23" ht="15.75">
      <c r="A23" s="12"/>
    </row>
    <row r="24" ht="15.75">
      <c r="A24" s="13"/>
    </row>
  </sheetData>
  <sheetProtection/>
  <mergeCells count="18">
    <mergeCell ref="B16:G16"/>
    <mergeCell ref="B13:G13"/>
    <mergeCell ref="A1:L1"/>
    <mergeCell ref="B14:G14"/>
    <mergeCell ref="B15:G15"/>
    <mergeCell ref="B6:G7"/>
    <mergeCell ref="H6:H7"/>
    <mergeCell ref="I6:L6"/>
    <mergeCell ref="A18:I18"/>
    <mergeCell ref="A3:L3"/>
    <mergeCell ref="B17:G17"/>
    <mergeCell ref="A6:A7"/>
    <mergeCell ref="B8:G8"/>
    <mergeCell ref="B9:G9"/>
    <mergeCell ref="B10:G10"/>
    <mergeCell ref="B11:G11"/>
    <mergeCell ref="B12:G12"/>
    <mergeCell ref="A4:L4"/>
  </mergeCells>
  <printOptions/>
  <pageMargins left="0.984251968503937" right="0.3937007874015748" top="0.7874015748031497" bottom="0.7874015748031497" header="0" footer="0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 Д.А.</cp:lastModifiedBy>
  <cp:lastPrinted>2022-05-27T11:00:09Z</cp:lastPrinted>
  <dcterms:created xsi:type="dcterms:W3CDTF">2012-05-04T10:29:35Z</dcterms:created>
  <dcterms:modified xsi:type="dcterms:W3CDTF">2022-06-02T13:35:07Z</dcterms:modified>
  <cp:category/>
  <cp:version/>
  <cp:contentType/>
  <cp:contentStatus/>
</cp:coreProperties>
</file>